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ahlqw\Documents\ILRP\"/>
    </mc:Choice>
  </mc:AlternateContent>
  <bookViews>
    <workbookView xWindow="45" yWindow="480" windowWidth="28380" windowHeight="19305" tabRatio="500"/>
  </bookViews>
  <sheets>
    <sheet name="Blank Form" sheetId="21" r:id="rId1"/>
    <sheet name="Example Form" sheetId="20" r:id="rId2"/>
    <sheet name="CommonlyUsedNitrogenFertilizers" sheetId="4" r:id="rId3"/>
    <sheet name="OtherNitrogenFertilizers" sheetId="2" r:id="rId4"/>
  </sheet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64" i="21" l="1"/>
  <c r="G64" i="21"/>
  <c r="E32" i="21" l="1"/>
  <c r="F32" i="21" s="1"/>
  <c r="K42" i="21" s="1"/>
  <c r="E33" i="21"/>
  <c r="E34" i="21"/>
  <c r="E35" i="21"/>
  <c r="E36" i="21"/>
  <c r="E37" i="21"/>
  <c r="E38" i="21"/>
  <c r="F65" i="21" l="1"/>
  <c r="G65" i="21" s="1"/>
  <c r="F63" i="21"/>
  <c r="G63" i="21" s="1"/>
  <c r="F62" i="21"/>
  <c r="G62" i="21" s="1"/>
  <c r="F61" i="21"/>
  <c r="G61" i="21" s="1"/>
  <c r="F60" i="21"/>
  <c r="G60" i="21" s="1"/>
  <c r="F59" i="21"/>
  <c r="G59" i="21" s="1"/>
  <c r="E55" i="21"/>
  <c r="F55" i="21" s="1"/>
  <c r="E54" i="21"/>
  <c r="F54" i="21" s="1"/>
  <c r="E53" i="21"/>
  <c r="F53" i="21" s="1"/>
  <c r="E52" i="21"/>
  <c r="F52" i="21" s="1"/>
  <c r="E51" i="21"/>
  <c r="F51" i="21" s="1"/>
  <c r="K59" i="21" s="1"/>
  <c r="F47" i="21"/>
  <c r="G47" i="21" s="1"/>
  <c r="F46" i="21"/>
  <c r="G46" i="21" s="1"/>
  <c r="F45" i="21"/>
  <c r="G45" i="21" s="1"/>
  <c r="F44" i="21"/>
  <c r="G44" i="21" s="1"/>
  <c r="F43" i="21"/>
  <c r="G43" i="21" s="1"/>
  <c r="F42" i="21"/>
  <c r="G42" i="21" s="1"/>
  <c r="F38" i="21"/>
  <c r="F37" i="21"/>
  <c r="F36" i="21"/>
  <c r="F35" i="21"/>
  <c r="F34" i="21"/>
  <c r="F33" i="21"/>
  <c r="E37" i="20" l="1"/>
  <c r="F37" i="20" s="1"/>
  <c r="F42" i="20"/>
  <c r="G42" i="20" s="1"/>
  <c r="F43" i="20"/>
  <c r="G43" i="20" s="1"/>
  <c r="F44" i="20"/>
  <c r="G44" i="20" s="1"/>
  <c r="F41" i="20"/>
  <c r="G41" i="20" s="1"/>
  <c r="E36" i="20"/>
  <c r="F36" i="20" s="1"/>
  <c r="K41" i="20" l="1"/>
  <c r="F30" i="20"/>
  <c r="G30" i="20" s="1"/>
  <c r="F31" i="20"/>
  <c r="G31" i="20" s="1"/>
  <c r="F32" i="20"/>
  <c r="G32" i="20" s="1"/>
  <c r="E24" i="20"/>
  <c r="F24" i="20" s="1"/>
  <c r="E25" i="20"/>
  <c r="F25" i="20" s="1"/>
  <c r="E26" i="20"/>
  <c r="F26" i="20" s="1"/>
  <c r="E23" i="20"/>
  <c r="F23" i="20" s="1"/>
  <c r="K30" i="20" l="1"/>
  <c r="E8" i="4"/>
  <c r="E7" i="4"/>
  <c r="E6" i="4"/>
  <c r="E5" i="4"/>
  <c r="E3" i="4"/>
  <c r="E4" i="4"/>
  <c r="E2" i="4"/>
</calcChain>
</file>

<file path=xl/sharedStrings.xml><?xml version="1.0" encoding="utf-8"?>
<sst xmlns="http://schemas.openxmlformats.org/spreadsheetml/2006/main" count="197" uniqueCount="103">
  <si>
    <t>Fertilizer Name</t>
  </si>
  <si>
    <t>Nitrogen %</t>
  </si>
  <si>
    <t>Ammonium Sulfate</t>
  </si>
  <si>
    <t>http://www.convertunits.com/molarmass/</t>
  </si>
  <si>
    <t>Urea</t>
  </si>
  <si>
    <t>21-7-7</t>
  </si>
  <si>
    <t>Diammonium Phosphate</t>
  </si>
  <si>
    <t>Ammonium Nitrate</t>
  </si>
  <si>
    <t>Monoammonium Phosphate</t>
  </si>
  <si>
    <t>18-9-18</t>
  </si>
  <si>
    <t>20-20-20</t>
  </si>
  <si>
    <t>21-5-20</t>
  </si>
  <si>
    <t>20-10-20</t>
  </si>
  <si>
    <t>17-5-17</t>
  </si>
  <si>
    <t>20-0-20</t>
  </si>
  <si>
    <t>15-0-20</t>
  </si>
  <si>
    <t>15-5-15</t>
  </si>
  <si>
    <t>15-0-14</t>
  </si>
  <si>
    <t>15-0-15</t>
  </si>
  <si>
    <t>Calcium Nitrate</t>
  </si>
  <si>
    <t>Potassium Nitrate</t>
  </si>
  <si>
    <t>Sodium Nitrate</t>
  </si>
  <si>
    <t>http://www.fertilizer.org/imis20/images/Library_Downloads/2016_ifa_reetz.pdf?WebsiteKey=411e9724-4bda-422f-abfc-8152ed74f306&amp;=404%3bhttp%3a%2f%2fwww.fertilizer.org%3a80%2fen%2fimages%2fLibrary_Downloads%2f2016_ifa_reetz.pdf</t>
  </si>
  <si>
    <t>Page 27 of document below</t>
  </si>
  <si>
    <t>Page 27 of document above</t>
  </si>
  <si>
    <t>Based off first number</t>
  </si>
  <si>
    <t>Chemical Name</t>
  </si>
  <si>
    <t>Form</t>
  </si>
  <si>
    <t>N Percentage</t>
  </si>
  <si>
    <t>Container Size</t>
  </si>
  <si>
    <t>Nitrogen LBS per Container</t>
  </si>
  <si>
    <t>DRY</t>
  </si>
  <si>
    <t>50LB BAG</t>
  </si>
  <si>
    <t>CAN-17</t>
  </si>
  <si>
    <t>TRIPLE-15</t>
  </si>
  <si>
    <t>LIQUID</t>
  </si>
  <si>
    <t>AN-20</t>
  </si>
  <si>
    <t>UREA-46</t>
  </si>
  <si>
    <t>UREA-20</t>
  </si>
  <si>
    <t>UAN-28</t>
  </si>
  <si>
    <t>UAN-32</t>
  </si>
  <si>
    <t>5GL BUCKET</t>
  </si>
  <si>
    <t>TRIPLE 15</t>
  </si>
  <si>
    <t>TRIPLE 16</t>
  </si>
  <si>
    <t>TRIPLE 20</t>
  </si>
  <si>
    <t>46-0-0</t>
  </si>
  <si>
    <t>6-24-24</t>
  </si>
  <si>
    <t>POUNDS PER BAG</t>
  </si>
  <si>
    <t># OF BAGS USED</t>
  </si>
  <si>
    <t>FARM SIZE/ACREAGE</t>
  </si>
  <si>
    <t>NITROGEN %</t>
  </si>
  <si>
    <t>TOTAL POUNDS PER ACRE</t>
  </si>
  <si>
    <t>TRIPLE 8</t>
  </si>
  <si>
    <t>10-34-0</t>
  </si>
  <si>
    <t>7-21-0</t>
  </si>
  <si>
    <t>4-6-10</t>
  </si>
  <si>
    <t>POUNDS PER GALLON</t>
  </si>
  <si>
    <t>DRY AND LIQUID N</t>
  </si>
  <si>
    <t>TRIPLE 21</t>
  </si>
  <si>
    <t>FOLIAR N FERTILIZERS</t>
  </si>
  <si>
    <t>BOX 16</t>
  </si>
  <si>
    <t>BOX 17</t>
  </si>
  <si>
    <t>GALLONS PER CONTAINER</t>
  </si>
  <si>
    <t># OF CONTAINERS USED</t>
  </si>
  <si>
    <t>2. LOCATE THE NAME OF THE FERTILIZER USED ON YOUR FARM AND ENTER IN HOW MANY POUNDS OR GALLONS ARE IN EACH BAG OR CONTAINER THAT THE FERTILIZER COMES IN</t>
  </si>
  <si>
    <t>FOR LIQUID FERTILIZERS, THE CALCULATION FOR TOTAL POUNDS PER ACRE IS DONE AS FOLLOWS:</t>
  </si>
  <si>
    <t>FOR DRY FERTILIZERS, THE CALCULATION FOR TOTAL POUNDS PER ACRE IS DONE AS FOLLOWS:</t>
  </si>
  <si>
    <t>Calculator for Applied Nitrogen - Instructions</t>
  </si>
  <si>
    <t>1. ENTER THE TOTAL NUMBER OF ACRES FOR YOUR FARM IN CELL B13</t>
  </si>
  <si>
    <t>FARM SIZE (ACRES):</t>
  </si>
  <si>
    <t>3. ENTER IN HOW MANY BAGS OR CONTAINERS WERE USED ON THE ENTIRE FARM IN ONE YEAR</t>
  </si>
  <si>
    <t>Dry (Granular) Fertilizers:</t>
  </si>
  <si>
    <t>Liquid Fertilizers:</t>
  </si>
  <si>
    <t>Foliar Fertilizers (Dry Granular):</t>
  </si>
  <si>
    <t>Foliar Fertilizers (Liquid):</t>
  </si>
  <si>
    <t>4. FOR ALL LIQUID FERTILIZERS USED, RECORD THE POUNDS PER GALLON (FOUND ON THE FIRST PAGE OF THE LABEL OR ON THE CONTAINER)</t>
  </si>
  <si>
    <t>5. RECORD THE DRY AND LIQUID N TOTAL IN BOX 16 OF THE NITROGEN MANAGEMENT WORKSHEET</t>
  </si>
  <si>
    <t>6. RECORD THE FOLIAR N FERTILIZERS TOTAL IN BOX 17 OF THE NITROGEN MANAGEMENT WORKSHEET</t>
  </si>
  <si>
    <t>1. Qhia koj thaj teb yog pestsawg evkawj tus lej rau ntawm B13</t>
  </si>
  <si>
    <t>2. Saib cov chiv koj siv muaj pestsawg hnab thiab nws yog chiv ua kua los yog chiv ua ntsiav, muaj pestsawg pounds los yog tsawg thoob chiv</t>
  </si>
  <si>
    <t>4. Qhia tag nrho cov chiv uas tau siv ntawm ib lub xyoo muaj pestsawg hnab los yog pestsawg thoob</t>
  </si>
  <si>
    <t>5. Sau cov chiv ua hmoov thiab cov ua kua tag nrho ua ke nyob rau lub Box 16 hauv daim ntawv nitrogen management worksheet</t>
  </si>
  <si>
    <t>6. Sau cov chiv uas ywg rau saum cov nplooj tag nrho muaj pestsawg rau lub Box 17 hauv daim ntawv nitrogen management worksheet</t>
  </si>
  <si>
    <t>4. Tag nrho cov chiv ua kua tau siv,  qhia saib nws qhov hnyav yog li cas ntawm ib thoob chiv (saib nyob ntawm thawj nplooj ntawv hauv daim qauv tshuaj los yog nyob ntawm thoob chiv)</t>
  </si>
  <si>
    <r>
      <rPr>
        <b/>
        <sz val="12"/>
        <color rgb="FF00B0F0"/>
        <rFont val="Calibri (Body)_x0000_"/>
      </rPr>
      <t xml:space="preserve">     </t>
    </r>
    <r>
      <rPr>
        <b/>
        <sz val="12"/>
        <color theme="1"/>
        <rFont val="Calibri (Body)_x0000_"/>
      </rPr>
      <t>(</t>
    </r>
    <r>
      <rPr>
        <b/>
        <sz val="12"/>
        <color rgb="FF00B0F0"/>
        <rFont val="Calibri (Body)_x0000_"/>
      </rPr>
      <t>POUNDS PER BAG</t>
    </r>
    <r>
      <rPr>
        <b/>
        <sz val="12"/>
        <color theme="1"/>
        <rFont val="Calibri"/>
        <family val="2"/>
        <scheme val="minor"/>
      </rPr>
      <t xml:space="preserve"> * </t>
    </r>
    <r>
      <rPr>
        <b/>
        <sz val="12"/>
        <color theme="0" tint="-0.499984740745262"/>
        <rFont val="Calibri (Body)_x0000_"/>
      </rPr>
      <t>NUMBER OF BAGS USED</t>
    </r>
    <r>
      <rPr>
        <b/>
        <sz val="12"/>
        <color theme="1"/>
        <rFont val="Calibri"/>
        <family val="2"/>
        <scheme val="minor"/>
      </rPr>
      <t xml:space="preserve"> * NITROGEN PERCENTAGE IN DECIMAL) / </t>
    </r>
    <r>
      <rPr>
        <b/>
        <sz val="12"/>
        <color rgb="FF92D050"/>
        <rFont val="Calibri (Body)_x0000_"/>
      </rPr>
      <t>FARM SIZE</t>
    </r>
  </si>
  <si>
    <r>
      <rPr>
        <b/>
        <sz val="12"/>
        <rFont val="Calibri (Body)_x0000_"/>
      </rPr>
      <t xml:space="preserve">   [(</t>
    </r>
    <r>
      <rPr>
        <b/>
        <sz val="12"/>
        <color rgb="FF00B0F0"/>
        <rFont val="Calibri (Body)_x0000_"/>
      </rPr>
      <t>GALLONS PER CONTAINER</t>
    </r>
    <r>
      <rPr>
        <b/>
        <sz val="12"/>
        <color theme="1"/>
        <rFont val="Calibri"/>
        <family val="2"/>
        <scheme val="minor"/>
      </rPr>
      <t xml:space="preserve"> * </t>
    </r>
    <r>
      <rPr>
        <b/>
        <sz val="12"/>
        <color theme="0" tint="-0.499984740745262"/>
        <rFont val="Calibri (Body)_x0000_"/>
      </rPr>
      <t>NUMBER OF CONTAINERS USED</t>
    </r>
    <r>
      <rPr>
        <b/>
        <sz val="12"/>
        <color theme="1"/>
        <rFont val="Calibri"/>
        <family val="2"/>
        <scheme val="minor"/>
      </rPr>
      <t xml:space="preserve"> * NITROGEN PERCENTAGE IN DECIMAL) / </t>
    </r>
    <r>
      <rPr>
        <b/>
        <sz val="12"/>
        <color rgb="FF92D050"/>
        <rFont val="Calibri (Body)_x0000_"/>
      </rPr>
      <t>FARM SIZE</t>
    </r>
    <r>
      <rPr>
        <b/>
        <sz val="12"/>
        <color theme="1"/>
        <rFont val="Calibri (Body)_x0000_"/>
      </rPr>
      <t xml:space="preserve">] </t>
    </r>
    <r>
      <rPr>
        <b/>
        <sz val="12"/>
        <rFont val="Calibri (Body)_x0000_"/>
      </rPr>
      <t xml:space="preserve">* </t>
    </r>
    <r>
      <rPr>
        <b/>
        <sz val="12"/>
        <color rgb="FFD492FF"/>
        <rFont val="Calibri (Body)_x0000_"/>
      </rPr>
      <t>POUNDS PER GALLON</t>
    </r>
  </si>
  <si>
    <r>
      <rPr>
        <b/>
        <sz val="16"/>
        <color rgb="FF00B0F0"/>
        <rFont val="Calibri (Body)_x0000_"/>
      </rPr>
      <t xml:space="preserve">     </t>
    </r>
    <r>
      <rPr>
        <b/>
        <sz val="16"/>
        <color theme="1"/>
        <rFont val="Calibri (Body)_x0000_"/>
      </rPr>
      <t>(</t>
    </r>
    <r>
      <rPr>
        <b/>
        <sz val="16"/>
        <color rgb="FF00B0F0"/>
        <rFont val="Calibri (Body)_x0000_"/>
      </rPr>
      <t>POUNDS PER BAG</t>
    </r>
    <r>
      <rPr>
        <b/>
        <sz val="16"/>
        <color theme="1"/>
        <rFont val="Calibri"/>
        <family val="2"/>
        <scheme val="minor"/>
      </rPr>
      <t xml:space="preserve"> * </t>
    </r>
    <r>
      <rPr>
        <b/>
        <sz val="16"/>
        <color theme="0" tint="-0.499984740745262"/>
        <rFont val="Calibri (Body)_x0000_"/>
      </rPr>
      <t>NUMBER OF BAGS USED</t>
    </r>
    <r>
      <rPr>
        <b/>
        <sz val="16"/>
        <color theme="1"/>
        <rFont val="Calibri"/>
        <family val="2"/>
        <scheme val="minor"/>
      </rPr>
      <t xml:space="preserve"> * NITROGEN PERCENTAGE IN DECIMAL) / </t>
    </r>
    <r>
      <rPr>
        <b/>
        <sz val="16"/>
        <color rgb="FF92D050"/>
        <rFont val="Calibri (Body)_x0000_"/>
      </rPr>
      <t>FARM SIZE</t>
    </r>
  </si>
  <si>
    <r>
      <rPr>
        <b/>
        <sz val="16"/>
        <rFont val="Calibri (Body)_x0000_"/>
      </rPr>
      <t xml:space="preserve">   [(</t>
    </r>
    <r>
      <rPr>
        <b/>
        <sz val="16"/>
        <color rgb="FF00B0F0"/>
        <rFont val="Calibri (Body)_x0000_"/>
      </rPr>
      <t>GALLONS PER CONTAINER</t>
    </r>
    <r>
      <rPr>
        <b/>
        <sz val="16"/>
        <color theme="1"/>
        <rFont val="Calibri"/>
        <family val="2"/>
        <scheme val="minor"/>
      </rPr>
      <t xml:space="preserve"> * </t>
    </r>
    <r>
      <rPr>
        <b/>
        <sz val="16"/>
        <color theme="0" tint="-0.499984740745262"/>
        <rFont val="Calibri (Body)_x0000_"/>
      </rPr>
      <t>NUMBER OF CONTAINERS USED</t>
    </r>
    <r>
      <rPr>
        <b/>
        <sz val="16"/>
        <color theme="1"/>
        <rFont val="Calibri"/>
        <family val="2"/>
        <scheme val="minor"/>
      </rPr>
      <t xml:space="preserve"> * NITROGEN PERCENTAGE IN DECIMAL) / </t>
    </r>
    <r>
      <rPr>
        <b/>
        <sz val="16"/>
        <color rgb="FF92D050"/>
        <rFont val="Calibri (Body)_x0000_"/>
      </rPr>
      <t>FARM SIZE</t>
    </r>
    <r>
      <rPr>
        <b/>
        <sz val="16"/>
        <color theme="1"/>
        <rFont val="Calibri (Body)_x0000_"/>
      </rPr>
      <t xml:space="preserve">] </t>
    </r>
    <r>
      <rPr>
        <b/>
        <sz val="16"/>
        <rFont val="Calibri (Body)_x0000_"/>
      </rPr>
      <t xml:space="preserve">* </t>
    </r>
    <r>
      <rPr>
        <b/>
        <sz val="16"/>
        <color rgb="FFD492FF"/>
        <rFont val="Calibri (Body)_x0000_"/>
      </rPr>
      <t>POUNDS PER GALLON</t>
    </r>
  </si>
  <si>
    <t>1. ENTER THE TOTAL NUMBER OF ACRES FOR YOUR FARM IN CELL B29</t>
  </si>
  <si>
    <t xml:space="preserve">       1. Qhia koj thaj teb yog pestsawg evkawj tus lej rau ntawm B29</t>
  </si>
  <si>
    <t xml:space="preserve">       1. Anote el número total de acres para su rancho en la celda B29							</t>
  </si>
  <si>
    <t xml:space="preserve">       2. Saib cov chiv koj siv muaj pestsawg hnab thiab nws yog chiv ua kua los yog chiv ua ntsiav, muaj pestsawg pounds los yog tsawg thoob chiv</t>
  </si>
  <si>
    <t xml:space="preserve">       2. Localice el nombre del fertilizante usado en su rancho y anote el número de libras o galones de cada bolsa o contenedor en el que recive el fertilizante </t>
  </si>
  <si>
    <t xml:space="preserve">       3. Qhia tag nrho cov chiv uas tau siv ntawm ib lub xyoo muaj pestsawg hnab los yog pestsawg thoob</t>
  </si>
  <si>
    <t xml:space="preserve">       3. Anote el número de bolsas o contenedores que se utilizaron en toda el rancho en un año</t>
  </si>
  <si>
    <t xml:space="preserve">       4. Tag nrho cov chiv ua kua tau siv,  qhia saib nws qhov hnyav yog li cas ntawm ib thoob chiv (saib nyob ntawm thawj nplooj ntawv hauv daim qauv tshuaj los yog nyob ntawm thoob chiv)</t>
  </si>
  <si>
    <t xml:space="preserve">       4. Para todos los fertilizantes líquidos usados, registre las libras por galón (esta información se encuentra en la primera página de la etiqueta o en el contenedor)</t>
  </si>
  <si>
    <t xml:space="preserve">       5. Sau cov chiv ua hmoov thiab cov ua kua tag nrho ua ke nyob rau lub Box 16 hauv daim ntawv nitrogen management worksheet</t>
  </si>
  <si>
    <t xml:space="preserve">       5. Registre el total de N seco y líquido en la casilla 16 de la hoja de trabajo de manejo de nitrógeno</t>
  </si>
  <si>
    <t xml:space="preserve">       6. Sau cov chiv uas ywg rau saum cov nplooj tag nrho muaj pestsawg rau lub Box 17 hauv daim ntawv nitrogen management worksheet</t>
  </si>
  <si>
    <t xml:space="preserve">       6. Registre el total de los fertilizantes foliares de N en la casilla 17 de la hoja de trabajo de manejo de nitrógeno</t>
  </si>
  <si>
    <t xml:space="preserve">Calculator for Applied Nitrogen - Instructions </t>
  </si>
  <si>
    <t>(scroll down to see all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</si>
</sst>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30">
    <font>
      <sz val="12"/>
      <color theme="1"/>
      <name val="Calibri"/>
      <family val="2"/>
      <scheme val="minor"/>
    </font>
    <font>
      <sz val="12"/>
      <color theme="1"/>
      <name val="Calibri"/>
      <family val="2"/>
      <scheme val="minor"/>
    </font>
    <font>
      <sz val="12"/>
      <color theme="1"/>
      <name val="Calibri"/>
      <family val="2"/>
      <scheme val="minor"/>
    </font>
    <font>
      <sz val="20"/>
      <color theme="1"/>
      <name val="Calibri"/>
      <family val="2"/>
      <scheme val="minor"/>
    </font>
    <font>
      <sz val="20"/>
      <color theme="0"/>
      <name val="Calibri"/>
      <family val="2"/>
      <scheme val="minor"/>
    </font>
    <font>
      <u/>
      <sz val="12"/>
      <color theme="10"/>
      <name val="Calibri"/>
      <family val="2"/>
      <scheme val="minor"/>
    </font>
    <font>
      <u/>
      <sz val="20"/>
      <color theme="10"/>
      <name val="Calibri"/>
      <family val="2"/>
      <scheme val="minor"/>
    </font>
    <font>
      <u/>
      <sz val="12"/>
      <color theme="11"/>
      <name val="Calibri"/>
      <family val="2"/>
      <scheme val="minor"/>
    </font>
    <font>
      <b/>
      <sz val="12"/>
      <color theme="0"/>
      <name val="Calibri"/>
      <family val="2"/>
      <scheme val="minor"/>
    </font>
    <font>
      <b/>
      <sz val="12"/>
      <color rgb="FFFFC000"/>
      <name val="Calibri"/>
      <family val="2"/>
      <scheme val="minor"/>
    </font>
    <font>
      <b/>
      <sz val="12"/>
      <color theme="1"/>
      <name val="Calibri"/>
      <family val="2"/>
      <scheme val="minor"/>
    </font>
    <font>
      <b/>
      <sz val="26"/>
      <color theme="1"/>
      <name val="Calibri"/>
      <family val="2"/>
      <scheme val="minor"/>
    </font>
    <font>
      <b/>
      <sz val="12"/>
      <color rgb="FF00B0F0"/>
      <name val="Calibri (Body)_x0000_"/>
    </font>
    <font>
      <b/>
      <sz val="12"/>
      <color theme="0" tint="-0.499984740745262"/>
      <name val="Calibri (Body)_x0000_"/>
    </font>
    <font>
      <b/>
      <sz val="12"/>
      <color rgb="FF92D050"/>
      <name val="Calibri (Body)_x0000_"/>
    </font>
    <font>
      <b/>
      <sz val="12"/>
      <name val="Calibri (Body)_x0000_"/>
    </font>
    <font>
      <b/>
      <sz val="16"/>
      <color theme="0"/>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4"/>
      <color theme="0"/>
      <name val="Calibri"/>
      <family val="2"/>
      <scheme val="minor"/>
    </font>
    <font>
      <b/>
      <sz val="12"/>
      <color rgb="FFD492FF"/>
      <name val="Calibri (Body)_x0000_"/>
    </font>
    <font>
      <b/>
      <sz val="12"/>
      <color theme="1"/>
      <name val="Calibri (Body)_x0000_"/>
    </font>
    <font>
      <b/>
      <sz val="16"/>
      <color rgb="FF00B0F0"/>
      <name val="Calibri (Body)_x0000_"/>
    </font>
    <font>
      <b/>
      <sz val="16"/>
      <color theme="1"/>
      <name val="Calibri (Body)_x0000_"/>
    </font>
    <font>
      <b/>
      <sz val="16"/>
      <color theme="0" tint="-0.499984740745262"/>
      <name val="Calibri (Body)_x0000_"/>
    </font>
    <font>
      <b/>
      <sz val="16"/>
      <color rgb="FF92D050"/>
      <name val="Calibri (Body)_x0000_"/>
    </font>
    <font>
      <b/>
      <sz val="16"/>
      <name val="Calibri (Body)_x0000_"/>
    </font>
    <font>
      <b/>
      <sz val="16"/>
      <color rgb="FFD492FF"/>
      <name val="Calibri (Body)_x0000_"/>
    </font>
    <font>
      <b/>
      <sz val="18"/>
      <color theme="4" tint="-0.499984740745262"/>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rgb="FFD492FF"/>
        <bgColor indexed="64"/>
      </patternFill>
    </fill>
  </fills>
  <borders count="23">
    <border>
      <left/>
      <right/>
      <top/>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theme="0"/>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thin">
        <color theme="0"/>
      </right>
      <top/>
      <bottom/>
      <diagonal/>
    </border>
    <border>
      <left style="thin">
        <color theme="0"/>
      </left>
      <right style="thin">
        <color theme="0"/>
      </right>
      <top/>
      <bottom/>
      <diagonal/>
    </border>
    <border>
      <left/>
      <right style="thin">
        <color theme="1"/>
      </right>
      <top/>
      <bottom/>
      <diagonal/>
    </border>
    <border>
      <left/>
      <right style="medium">
        <color auto="1"/>
      </right>
      <top style="thin">
        <color auto="1"/>
      </top>
      <bottom style="thin">
        <color auto="1"/>
      </bottom>
      <diagonal/>
    </border>
  </borders>
  <cellStyleXfs count="26">
    <xf numFmtId="0" fontId="0" fillId="0" borderId="0"/>
    <xf numFmtId="9" fontId="2"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72">
    <xf numFmtId="0" fontId="0" fillId="0" borderId="0" xfId="0"/>
    <xf numFmtId="0" fontId="3" fillId="0" borderId="0" xfId="0" applyFont="1"/>
    <xf numFmtId="0" fontId="4" fillId="3" borderId="0" xfId="0" applyFont="1" applyFill="1" applyAlignment="1">
      <alignment horizontal="center"/>
    </xf>
    <xf numFmtId="0" fontId="3" fillId="0" borderId="0" xfId="0" applyFont="1" applyAlignment="1">
      <alignment horizontal="left"/>
    </xf>
    <xf numFmtId="0" fontId="3" fillId="0" borderId="7" xfId="0" applyFont="1" applyBorder="1" applyAlignment="1">
      <alignment horizontal="center"/>
    </xf>
    <xf numFmtId="164" fontId="3" fillId="0" borderId="7" xfId="1" applyNumberFormat="1" applyFont="1" applyBorder="1" applyAlignment="1">
      <alignment horizontal="center"/>
    </xf>
    <xf numFmtId="0" fontId="6" fillId="0" borderId="0" xfId="2" applyFont="1" applyAlignment="1">
      <alignment horizontal="left"/>
    </xf>
    <xf numFmtId="9" fontId="3" fillId="0" borderId="7" xfId="1" applyNumberFormat="1" applyFont="1" applyBorder="1" applyAlignment="1">
      <alignment horizontal="center"/>
    </xf>
    <xf numFmtId="0" fontId="3" fillId="0" borderId="0" xfId="0" applyFont="1" applyAlignment="1">
      <alignment horizontal="center"/>
    </xf>
    <xf numFmtId="0" fontId="3" fillId="4" borderId="0" xfId="0" applyFont="1" applyFill="1"/>
    <xf numFmtId="0" fontId="3" fillId="0" borderId="0" xfId="0" applyFont="1" applyFill="1"/>
    <xf numFmtId="0" fontId="0" fillId="0" borderId="0" xfId="0" applyAlignment="1">
      <alignment horizontal="center"/>
    </xf>
    <xf numFmtId="0" fontId="0" fillId="0" borderId="7" xfId="0" applyBorder="1" applyAlignment="1">
      <alignment horizontal="center"/>
    </xf>
    <xf numFmtId="9" fontId="0" fillId="0" borderId="7" xfId="0" applyNumberFormat="1" applyBorder="1" applyAlignment="1">
      <alignment horizontal="center"/>
    </xf>
    <xf numFmtId="9" fontId="0" fillId="0" borderId="7" xfId="1" applyFont="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9" fontId="0" fillId="0" borderId="13" xfId="1" applyFont="1" applyBorder="1" applyAlignment="1">
      <alignment horizontal="center"/>
    </xf>
    <xf numFmtId="165" fontId="0" fillId="2" borderId="3" xfId="0" applyNumberFormat="1" applyFill="1" applyBorder="1" applyAlignment="1">
      <alignment horizontal="center"/>
    </xf>
    <xf numFmtId="1" fontId="0" fillId="2" borderId="3" xfId="0" applyNumberFormat="1" applyFill="1" applyBorder="1" applyAlignment="1">
      <alignment horizontal="center"/>
    </xf>
    <xf numFmtId="2" fontId="0" fillId="2" borderId="3" xfId="0" applyNumberFormat="1" applyFill="1" applyBorder="1" applyAlignment="1">
      <alignment horizontal="center"/>
    </xf>
    <xf numFmtId="165" fontId="0" fillId="2" borderId="4" xfId="0" applyNumberFormat="1" applyFill="1" applyBorder="1" applyAlignment="1">
      <alignment horizontal="center"/>
    </xf>
    <xf numFmtId="0" fontId="9" fillId="3" borderId="10" xfId="0" applyFont="1" applyFill="1" applyBorder="1" applyAlignment="1">
      <alignment horizontal="center"/>
    </xf>
    <xf numFmtId="0" fontId="8" fillId="3" borderId="0" xfId="0" applyFont="1" applyFill="1" applyAlignment="1" applyProtection="1">
      <alignment horizontal="center"/>
    </xf>
    <xf numFmtId="0" fontId="8" fillId="3" borderId="0" xfId="0" applyFont="1" applyFill="1" applyAlignment="1" applyProtection="1">
      <alignment horizontal="center" vertical="center"/>
    </xf>
    <xf numFmtId="0" fontId="10" fillId="0" borderId="0" xfId="0" applyFont="1" applyAlignment="1" applyProtection="1">
      <alignment horizontal="center"/>
    </xf>
    <xf numFmtId="0" fontId="10" fillId="0" borderId="14" xfId="0" applyFont="1" applyBorder="1" applyAlignment="1" applyProtection="1">
      <alignment horizontal="center"/>
    </xf>
    <xf numFmtId="0" fontId="10" fillId="0" borderId="11" xfId="0" applyFont="1" applyBorder="1" applyAlignment="1" applyProtection="1">
      <alignment horizontal="center"/>
    </xf>
    <xf numFmtId="0" fontId="16" fillId="2" borderId="5" xfId="0" applyFont="1" applyFill="1" applyBorder="1" applyAlignment="1" applyProtection="1"/>
    <xf numFmtId="0" fontId="16" fillId="9" borderId="5" xfId="0" applyFont="1" applyFill="1" applyBorder="1" applyProtection="1"/>
    <xf numFmtId="2" fontId="16" fillId="2" borderId="17" xfId="0" applyNumberFormat="1" applyFont="1" applyFill="1" applyBorder="1" applyProtection="1"/>
    <xf numFmtId="2" fontId="16" fillId="9" borderId="17" xfId="0" applyNumberFormat="1" applyFont="1" applyFill="1" applyBorder="1" applyProtection="1"/>
    <xf numFmtId="0" fontId="8" fillId="7" borderId="15" xfId="0" applyFont="1" applyFill="1" applyBorder="1" applyAlignment="1" applyProtection="1">
      <alignment horizontal="center"/>
      <protection locked="0"/>
    </xf>
    <xf numFmtId="0" fontId="8" fillId="8" borderId="15" xfId="0" applyFont="1" applyFill="1" applyBorder="1" applyAlignment="1" applyProtection="1">
      <alignment horizontal="center"/>
      <protection locked="0"/>
    </xf>
    <xf numFmtId="9" fontId="10" fillId="0" borderId="15" xfId="1" applyFont="1" applyBorder="1" applyAlignment="1" applyProtection="1">
      <alignment horizontal="center"/>
    </xf>
    <xf numFmtId="0" fontId="10" fillId="0" borderId="15" xfId="0" applyFont="1" applyFill="1" applyBorder="1" applyAlignment="1" applyProtection="1">
      <alignment horizontal="center"/>
    </xf>
    <xf numFmtId="2" fontId="10" fillId="0" borderId="16" xfId="0" applyNumberFormat="1" applyFont="1" applyFill="1" applyBorder="1" applyAlignment="1" applyProtection="1">
      <alignment horizontal="center"/>
    </xf>
    <xf numFmtId="0" fontId="8" fillId="7" borderId="7" xfId="0" applyFont="1" applyFill="1" applyBorder="1" applyAlignment="1" applyProtection="1">
      <alignment horizontal="center"/>
      <protection locked="0"/>
    </xf>
    <xf numFmtId="0" fontId="8" fillId="8" borderId="7" xfId="0" applyFont="1" applyFill="1" applyBorder="1" applyAlignment="1" applyProtection="1">
      <alignment horizontal="center"/>
      <protection locked="0"/>
    </xf>
    <xf numFmtId="9" fontId="10" fillId="0" borderId="7" xfId="1" applyFont="1" applyBorder="1" applyAlignment="1" applyProtection="1">
      <alignment horizontal="center"/>
    </xf>
    <xf numFmtId="0" fontId="10" fillId="0" borderId="7" xfId="0" applyFont="1" applyFill="1" applyBorder="1" applyAlignment="1" applyProtection="1">
      <alignment horizontal="center"/>
    </xf>
    <xf numFmtId="2" fontId="10" fillId="0" borderId="3" xfId="0" applyNumberFormat="1" applyFont="1" applyFill="1" applyBorder="1" applyAlignment="1" applyProtection="1">
      <alignment horizontal="center"/>
    </xf>
    <xf numFmtId="0" fontId="8" fillId="7" borderId="13" xfId="0" applyFont="1" applyFill="1" applyBorder="1" applyAlignment="1" applyProtection="1">
      <alignment horizontal="center"/>
      <protection locked="0"/>
    </xf>
    <xf numFmtId="0" fontId="8" fillId="8" borderId="13" xfId="0" applyFont="1" applyFill="1" applyBorder="1" applyAlignment="1" applyProtection="1">
      <alignment horizontal="center"/>
      <protection locked="0"/>
    </xf>
    <xf numFmtId="0" fontId="10" fillId="0" borderId="13" xfId="0" applyFont="1" applyFill="1" applyBorder="1" applyAlignment="1" applyProtection="1">
      <alignment horizontal="center"/>
    </xf>
    <xf numFmtId="2" fontId="10" fillId="0" borderId="4" xfId="0" applyNumberFormat="1" applyFont="1" applyFill="1" applyBorder="1" applyAlignment="1" applyProtection="1">
      <alignment horizontal="center"/>
    </xf>
    <xf numFmtId="0" fontId="10" fillId="0" borderId="15" xfId="0" applyFont="1" applyBorder="1" applyAlignment="1" applyProtection="1">
      <alignment horizontal="center"/>
    </xf>
    <xf numFmtId="0" fontId="10" fillId="0" borderId="7" xfId="0" applyFont="1" applyBorder="1" applyAlignment="1" applyProtection="1">
      <alignment horizontal="center"/>
    </xf>
    <xf numFmtId="0" fontId="10" fillId="0" borderId="0" xfId="0" applyFont="1" applyProtection="1"/>
    <xf numFmtId="0" fontId="10" fillId="0" borderId="0" xfId="0" applyFont="1" applyAlignment="1" applyProtection="1">
      <alignment horizontal="left" vertical="center"/>
    </xf>
    <xf numFmtId="0" fontId="19" fillId="0" borderId="0" xfId="0" applyFont="1" applyAlignment="1" applyProtection="1">
      <alignment horizontal="left"/>
    </xf>
    <xf numFmtId="0" fontId="17" fillId="0" borderId="0" xfId="0" applyFont="1" applyAlignment="1" applyProtection="1">
      <alignment horizontal="center"/>
    </xf>
    <xf numFmtId="49" fontId="10" fillId="0" borderId="0" xfId="3" applyNumberFormat="1" applyFont="1" applyBorder="1" applyAlignment="1" applyProtection="1">
      <alignment horizontal="center"/>
    </xf>
    <xf numFmtId="9" fontId="10" fillId="0" borderId="0" xfId="1" applyFont="1" applyBorder="1" applyAlignment="1" applyProtection="1">
      <alignment horizontal="center"/>
    </xf>
    <xf numFmtId="0" fontId="10" fillId="0" borderId="0" xfId="0" applyFont="1" applyBorder="1" applyAlignment="1" applyProtection="1">
      <alignment horizontal="center"/>
    </xf>
    <xf numFmtId="0" fontId="10" fillId="0" borderId="0" xfId="0" applyFont="1" applyFill="1" applyBorder="1" applyAlignment="1" applyProtection="1">
      <alignment horizontal="center"/>
    </xf>
    <xf numFmtId="2" fontId="10" fillId="0" borderId="0" xfId="0" applyNumberFormat="1" applyFont="1" applyFill="1" applyBorder="1" applyAlignment="1" applyProtection="1">
      <alignment horizontal="center"/>
    </xf>
    <xf numFmtId="0" fontId="18" fillId="0" borderId="0" xfId="0" applyFont="1" applyAlignment="1" applyProtection="1">
      <alignment horizontal="center"/>
    </xf>
    <xf numFmtId="0" fontId="8" fillId="3" borderId="19" xfId="0" applyFont="1" applyFill="1" applyBorder="1" applyAlignment="1" applyProtection="1">
      <alignment horizontal="center"/>
    </xf>
    <xf numFmtId="49" fontId="10" fillId="0" borderId="11" xfId="3" applyNumberFormat="1" applyFont="1" applyBorder="1" applyAlignment="1" applyProtection="1">
      <alignment horizontal="center"/>
    </xf>
    <xf numFmtId="0" fontId="20" fillId="5" borderId="18" xfId="0" applyFont="1" applyFill="1" applyBorder="1" applyAlignment="1" applyProtection="1">
      <alignment horizontal="center"/>
      <protection locked="0"/>
    </xf>
    <xf numFmtId="0" fontId="8" fillId="3" borderId="1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xf>
    <xf numFmtId="9" fontId="10" fillId="0" borderId="0" xfId="1" applyFont="1" applyFill="1" applyBorder="1" applyAlignment="1" applyProtection="1">
      <alignment horizontal="center"/>
    </xf>
    <xf numFmtId="0" fontId="10" fillId="0" borderId="0" xfId="0" applyFont="1" applyFill="1" applyProtection="1"/>
    <xf numFmtId="0" fontId="8" fillId="3" borderId="20" xfId="0" applyFont="1" applyFill="1" applyBorder="1" applyAlignment="1" applyProtection="1">
      <alignment horizontal="center"/>
    </xf>
    <xf numFmtId="0" fontId="10" fillId="0" borderId="21" xfId="0" applyFont="1" applyBorder="1" applyAlignment="1" applyProtection="1">
      <alignment horizontal="center"/>
    </xf>
    <xf numFmtId="49" fontId="16" fillId="0" borderId="0" xfId="3" applyNumberFormat="1" applyFont="1" applyFill="1" applyBorder="1" applyAlignment="1" applyProtection="1"/>
    <xf numFmtId="0" fontId="20" fillId="0" borderId="0" xfId="0" applyFont="1" applyFill="1" applyBorder="1" applyAlignment="1" applyProtection="1">
      <alignment horizontal="center"/>
    </xf>
    <xf numFmtId="0" fontId="8" fillId="0" borderId="0" xfId="0" applyFont="1" applyFill="1" applyBorder="1" applyAlignment="1" applyProtection="1">
      <alignment horizontal="center"/>
    </xf>
    <xf numFmtId="49" fontId="10" fillId="0" borderId="11" xfId="3" applyNumberFormat="1" applyFont="1" applyBorder="1" applyAlignment="1" applyProtection="1">
      <alignment horizontal="center"/>
      <protection locked="0"/>
    </xf>
    <xf numFmtId="49" fontId="10" fillId="0" borderId="12" xfId="3" applyNumberFormat="1" applyFont="1" applyBorder="1" applyAlignment="1" applyProtection="1">
      <alignment horizontal="center"/>
      <protection locked="0"/>
    </xf>
    <xf numFmtId="9" fontId="10" fillId="0" borderId="7" xfId="1" applyFont="1" applyBorder="1" applyAlignment="1" applyProtection="1">
      <alignment horizontal="center"/>
      <protection locked="0"/>
    </xf>
    <xf numFmtId="9" fontId="10" fillId="0" borderId="13" xfId="1"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8" fillId="11" borderId="7" xfId="0" applyFont="1" applyFill="1" applyBorder="1" applyAlignment="1" applyProtection="1">
      <alignment horizontal="center"/>
      <protection locked="0"/>
    </xf>
    <xf numFmtId="0" fontId="8" fillId="11" borderId="13" xfId="0" applyFont="1" applyFill="1" applyBorder="1" applyAlignment="1" applyProtection="1">
      <alignment horizontal="center"/>
      <protection locked="0"/>
    </xf>
    <xf numFmtId="0" fontId="10" fillId="11" borderId="15" xfId="0" applyFont="1" applyFill="1" applyBorder="1" applyAlignment="1" applyProtection="1">
      <alignment horizontal="center"/>
      <protection locked="0"/>
    </xf>
    <xf numFmtId="0" fontId="10" fillId="11" borderId="7" xfId="0" applyFont="1" applyFill="1" applyBorder="1" applyAlignment="1" applyProtection="1">
      <alignment horizontal="center"/>
      <protection locked="0"/>
    </xf>
    <xf numFmtId="49" fontId="16" fillId="10" borderId="0" xfId="3" applyNumberFormat="1" applyFont="1" applyFill="1" applyBorder="1" applyAlignment="1" applyProtection="1">
      <alignment horizontal="left"/>
    </xf>
    <xf numFmtId="0" fontId="11" fillId="0" borderId="8" xfId="0" applyFont="1" applyBorder="1" applyAlignment="1" applyProtection="1">
      <alignment horizontal="center" vertical="center"/>
    </xf>
    <xf numFmtId="0" fontId="11" fillId="0" borderId="10" xfId="0" applyFont="1" applyBorder="1" applyAlignment="1" applyProtection="1">
      <alignment horizontal="center" vertical="center"/>
    </xf>
    <xf numFmtId="0" fontId="18" fillId="0" borderId="11" xfId="0" applyFont="1" applyBorder="1" applyAlignment="1" applyProtection="1">
      <alignment horizontal="left" vertical="center"/>
    </xf>
    <xf numFmtId="0" fontId="18" fillId="0" borderId="7" xfId="0" applyFont="1" applyBorder="1" applyAlignment="1" applyProtection="1">
      <alignment horizontal="left" vertical="center"/>
    </xf>
    <xf numFmtId="0" fontId="18" fillId="0" borderId="3" xfId="0" applyFont="1" applyBorder="1" applyAlignment="1" applyProtection="1">
      <alignment horizontal="left" vertical="center"/>
    </xf>
    <xf numFmtId="0" fontId="18" fillId="0" borderId="12" xfId="0" quotePrefix="1" applyFont="1" applyBorder="1" applyAlignment="1" applyProtection="1">
      <alignment horizontal="left" vertical="center"/>
    </xf>
    <xf numFmtId="0" fontId="18" fillId="0" borderId="13" xfId="0" applyFont="1" applyBorder="1" applyAlignment="1" applyProtection="1">
      <alignment horizontal="left" vertical="center"/>
    </xf>
    <xf numFmtId="0" fontId="18" fillId="0" borderId="4" xfId="0" applyFont="1" applyBorder="1" applyAlignment="1" applyProtection="1">
      <alignment horizontal="left" vertical="center"/>
    </xf>
    <xf numFmtId="0" fontId="16" fillId="10" borderId="0" xfId="0" applyFont="1" applyFill="1" applyAlignment="1" applyProtection="1">
      <alignment horizontal="left"/>
    </xf>
    <xf numFmtId="0" fontId="16" fillId="6" borderId="2" xfId="0" applyFont="1" applyFill="1" applyBorder="1" applyAlignment="1" applyProtection="1">
      <alignment horizontal="left" vertical="center"/>
    </xf>
    <xf numFmtId="0" fontId="16" fillId="6" borderId="1" xfId="0" applyFont="1" applyFill="1" applyBorder="1" applyAlignment="1" applyProtection="1">
      <alignment horizontal="left" vertical="center"/>
    </xf>
    <xf numFmtId="0" fontId="16" fillId="6" borderId="22" xfId="0" applyFont="1" applyFill="1" applyBorder="1" applyAlignment="1" applyProtection="1">
      <alignment horizontal="left" vertical="center"/>
    </xf>
    <xf numFmtId="0" fontId="16" fillId="11" borderId="2" xfId="0" applyFont="1" applyFill="1" applyBorder="1" applyAlignment="1" applyProtection="1">
      <alignment horizontal="left" vertical="center"/>
    </xf>
    <xf numFmtId="0" fontId="16" fillId="11" borderId="1" xfId="0" applyFont="1" applyFill="1" applyBorder="1" applyAlignment="1" applyProtection="1">
      <alignment horizontal="left" vertical="center"/>
    </xf>
    <xf numFmtId="0" fontId="16" fillId="11" borderId="22"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6" fillId="2" borderId="22" xfId="0" applyFont="1" applyFill="1" applyBorder="1" applyAlignment="1" applyProtection="1">
      <alignment horizontal="left" vertical="center"/>
    </xf>
    <xf numFmtId="0" fontId="16" fillId="9" borderId="2" xfId="0" applyFont="1" applyFill="1" applyBorder="1" applyAlignment="1" applyProtection="1">
      <alignment horizontal="left" vertical="center"/>
    </xf>
    <xf numFmtId="0" fontId="16" fillId="9" borderId="1" xfId="0" applyFont="1" applyFill="1" applyBorder="1" applyAlignment="1" applyProtection="1">
      <alignment horizontal="left" vertical="center"/>
    </xf>
    <xf numFmtId="0" fontId="16" fillId="9" borderId="22"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3" xfId="0" applyFont="1" applyFill="1" applyBorder="1" applyAlignment="1" applyProtection="1">
      <alignment horizontal="left" vertical="center"/>
    </xf>
    <xf numFmtId="0" fontId="16" fillId="9" borderId="11" xfId="0" applyFont="1" applyFill="1" applyBorder="1" applyAlignment="1" applyProtection="1">
      <alignment horizontal="left" vertical="center"/>
    </xf>
    <xf numFmtId="0" fontId="16" fillId="9" borderId="7" xfId="0" applyFont="1" applyFill="1" applyBorder="1" applyAlignment="1" applyProtection="1">
      <alignment horizontal="left" vertical="center"/>
    </xf>
    <xf numFmtId="0" fontId="16" fillId="9" borderId="3" xfId="0" applyFont="1" applyFill="1" applyBorder="1" applyAlignment="1" applyProtection="1">
      <alignment horizontal="left" vertical="center"/>
    </xf>
    <xf numFmtId="0" fontId="16" fillId="5" borderId="14" xfId="0" applyFont="1" applyFill="1" applyBorder="1" applyAlignment="1" applyProtection="1">
      <alignment horizontal="left" vertical="center"/>
    </xf>
    <xf numFmtId="0" fontId="16" fillId="5" borderId="15" xfId="0" applyFont="1" applyFill="1" applyBorder="1" applyAlignment="1" applyProtection="1">
      <alignment horizontal="left" vertical="center"/>
    </xf>
    <xf numFmtId="0" fontId="16" fillId="5" borderId="16" xfId="0" applyFont="1" applyFill="1" applyBorder="1" applyAlignment="1" applyProtection="1">
      <alignment horizontal="left" vertical="center"/>
    </xf>
    <xf numFmtId="0" fontId="16" fillId="7" borderId="11" xfId="0" applyFont="1" applyFill="1" applyBorder="1" applyAlignment="1" applyProtection="1">
      <alignment horizontal="left" vertical="center"/>
    </xf>
    <xf numFmtId="0" fontId="16" fillId="7" borderId="7" xfId="0" applyFont="1" applyFill="1" applyBorder="1" applyAlignment="1" applyProtection="1">
      <alignment horizontal="left" vertical="center"/>
    </xf>
    <xf numFmtId="0" fontId="16" fillId="7" borderId="3" xfId="0" applyFont="1" applyFill="1" applyBorder="1" applyAlignment="1" applyProtection="1">
      <alignment horizontal="left" vertical="center"/>
    </xf>
    <xf numFmtId="0" fontId="16" fillId="6" borderId="11" xfId="0" applyFont="1" applyFill="1" applyBorder="1" applyAlignment="1" applyProtection="1">
      <alignment horizontal="left" vertical="center"/>
    </xf>
    <xf numFmtId="0" fontId="16" fillId="6" borderId="7" xfId="0" applyFont="1" applyFill="1" applyBorder="1" applyAlignment="1" applyProtection="1">
      <alignment horizontal="left" vertical="center"/>
    </xf>
    <xf numFmtId="0" fontId="16" fillId="6" borderId="3" xfId="0" applyFont="1" applyFill="1" applyBorder="1" applyAlignment="1" applyProtection="1">
      <alignment horizontal="left" vertical="center"/>
    </xf>
    <xf numFmtId="0" fontId="16" fillId="5" borderId="2" xfId="0" applyFont="1" applyFill="1" applyBorder="1" applyAlignment="1" applyProtection="1">
      <alignment horizontal="left" vertical="center"/>
    </xf>
    <xf numFmtId="0" fontId="16" fillId="5" borderId="1" xfId="0" applyFont="1" applyFill="1" applyBorder="1" applyAlignment="1" applyProtection="1">
      <alignment horizontal="left" vertical="center"/>
    </xf>
    <xf numFmtId="0" fontId="16" fillId="5" borderId="22" xfId="0" applyFont="1" applyFill="1" applyBorder="1" applyAlignment="1" applyProtection="1">
      <alignment horizontal="left" vertical="center"/>
    </xf>
    <xf numFmtId="0" fontId="16" fillId="7" borderId="2" xfId="0" applyFont="1" applyFill="1" applyBorder="1" applyAlignment="1" applyProtection="1">
      <alignment horizontal="left" vertical="center"/>
    </xf>
    <xf numFmtId="0" fontId="16" fillId="7" borderId="1" xfId="0" applyFont="1" applyFill="1" applyBorder="1" applyAlignment="1" applyProtection="1">
      <alignment horizontal="left" vertical="center"/>
    </xf>
    <xf numFmtId="0" fontId="16" fillId="7" borderId="22" xfId="0" applyFont="1" applyFill="1" applyBorder="1" applyAlignment="1" applyProtection="1">
      <alignment horizontal="left" vertical="center"/>
    </xf>
    <xf numFmtId="0" fontId="18" fillId="0" borderId="11" xfId="0" quotePrefix="1" applyFont="1" applyBorder="1" applyAlignment="1" applyProtection="1">
      <alignment horizontal="left" vertical="center"/>
    </xf>
    <xf numFmtId="0" fontId="8" fillId="5" borderId="14" xfId="0" applyFont="1" applyFill="1" applyBorder="1" applyAlignment="1" applyProtection="1">
      <alignment horizontal="left" vertical="center"/>
    </xf>
    <xf numFmtId="0" fontId="8" fillId="5" borderId="15" xfId="0" applyFont="1" applyFill="1" applyBorder="1" applyAlignment="1" applyProtection="1">
      <alignment horizontal="left" vertical="center"/>
    </xf>
    <xf numFmtId="0" fontId="8" fillId="5" borderId="16" xfId="0" applyFont="1" applyFill="1" applyBorder="1" applyAlignment="1" applyProtection="1">
      <alignment horizontal="left" vertical="center"/>
    </xf>
    <xf numFmtId="0" fontId="8" fillId="7" borderId="11" xfId="0" applyFont="1" applyFill="1" applyBorder="1" applyAlignment="1" applyProtection="1">
      <alignment horizontal="left" vertical="center"/>
    </xf>
    <xf numFmtId="0" fontId="8" fillId="7" borderId="7" xfId="0" applyFont="1" applyFill="1" applyBorder="1" applyAlignment="1" applyProtection="1">
      <alignment horizontal="left" vertical="center"/>
    </xf>
    <xf numFmtId="0" fontId="8" fillId="7" borderId="3" xfId="0" applyFont="1" applyFill="1" applyBorder="1" applyAlignment="1" applyProtection="1">
      <alignment horizontal="left" vertical="center"/>
    </xf>
    <xf numFmtId="0" fontId="8" fillId="6" borderId="11" xfId="0" applyFont="1" applyFill="1" applyBorder="1" applyAlignment="1" applyProtection="1">
      <alignment horizontal="left" vertical="center"/>
    </xf>
    <xf numFmtId="0" fontId="8" fillId="6" borderId="7" xfId="0" applyFont="1" applyFill="1" applyBorder="1" applyAlignment="1" applyProtection="1">
      <alignment horizontal="left" vertical="center"/>
    </xf>
    <xf numFmtId="0" fontId="8" fillId="6" borderId="3" xfId="0" applyFont="1" applyFill="1" applyBorder="1" applyAlignment="1" applyProtection="1">
      <alignment horizontal="left" vertical="center"/>
    </xf>
    <xf numFmtId="0" fontId="10" fillId="0" borderId="11"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11" xfId="0" quotePrefix="1" applyFont="1" applyBorder="1" applyAlignment="1" applyProtection="1">
      <alignment horizontal="left" vertical="center"/>
    </xf>
    <xf numFmtId="0" fontId="10" fillId="0" borderId="12" xfId="0" quotePrefix="1" applyFont="1" applyBorder="1" applyAlignment="1" applyProtection="1">
      <alignment horizontal="left" vertical="center"/>
    </xf>
    <xf numFmtId="0" fontId="10" fillId="0" borderId="13" xfId="0" applyFont="1" applyBorder="1" applyAlignment="1" applyProtection="1">
      <alignment horizontal="left" vertical="center"/>
    </xf>
    <xf numFmtId="0" fontId="10" fillId="0" borderId="4" xfId="0" applyFont="1" applyBorder="1" applyAlignment="1" applyProtection="1">
      <alignment horizontal="left" vertical="center"/>
    </xf>
    <xf numFmtId="0" fontId="8" fillId="2" borderId="11"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8" fillId="9" borderId="11" xfId="0" applyFont="1" applyFill="1" applyBorder="1" applyAlignment="1" applyProtection="1">
      <alignment horizontal="left" vertical="center"/>
    </xf>
    <xf numFmtId="0" fontId="8" fillId="9" borderId="7" xfId="0" applyFont="1" applyFill="1" applyBorder="1" applyAlignment="1" applyProtection="1">
      <alignment horizontal="left" vertical="center"/>
    </xf>
    <xf numFmtId="0" fontId="8" fillId="9" borderId="3" xfId="0" applyFont="1" applyFill="1" applyBorder="1" applyAlignment="1" applyProtection="1">
      <alignment horizontal="left" vertical="center"/>
    </xf>
    <xf numFmtId="0" fontId="8" fillId="5" borderId="2" xfId="0" applyFont="1" applyFill="1" applyBorder="1" applyAlignment="1" applyProtection="1">
      <alignment horizontal="left" vertical="center"/>
    </xf>
    <xf numFmtId="0" fontId="8" fillId="5" borderId="1" xfId="0" applyFont="1" applyFill="1" applyBorder="1" applyAlignment="1" applyProtection="1">
      <alignment horizontal="left" vertical="center"/>
    </xf>
    <xf numFmtId="0" fontId="8" fillId="5" borderId="22" xfId="0" applyFont="1" applyFill="1" applyBorder="1" applyAlignment="1" applyProtection="1">
      <alignment horizontal="left" vertical="center"/>
    </xf>
    <xf numFmtId="0" fontId="8" fillId="9" borderId="2" xfId="0" applyFont="1" applyFill="1" applyBorder="1" applyAlignment="1" applyProtection="1">
      <alignment horizontal="left" vertical="center"/>
    </xf>
    <xf numFmtId="0" fontId="8" fillId="9" borderId="1" xfId="0" applyFont="1" applyFill="1" applyBorder="1" applyAlignment="1" applyProtection="1">
      <alignment horizontal="left" vertical="center"/>
    </xf>
    <xf numFmtId="0" fontId="8" fillId="9" borderId="22" xfId="0" applyFont="1" applyFill="1" applyBorder="1" applyAlignment="1" applyProtection="1">
      <alignment horizontal="left" vertical="center"/>
    </xf>
    <xf numFmtId="0" fontId="8" fillId="7" borderId="2" xfId="0" applyFont="1" applyFill="1" applyBorder="1" applyAlignment="1" applyProtection="1">
      <alignment horizontal="left" vertical="center"/>
    </xf>
    <xf numFmtId="0" fontId="8" fillId="7" borderId="1" xfId="0" applyFont="1" applyFill="1" applyBorder="1" applyAlignment="1" applyProtection="1">
      <alignment horizontal="left" vertical="center"/>
    </xf>
    <xf numFmtId="0" fontId="8" fillId="7" borderId="22" xfId="0" applyFont="1" applyFill="1" applyBorder="1" applyAlignment="1" applyProtection="1">
      <alignment horizontal="left" vertical="center"/>
    </xf>
    <xf numFmtId="0" fontId="8" fillId="6" borderId="2" xfId="0" applyFont="1" applyFill="1" applyBorder="1" applyAlignment="1" applyProtection="1">
      <alignment horizontal="left" vertical="center"/>
    </xf>
    <xf numFmtId="0" fontId="8" fillId="6" borderId="1" xfId="0" applyFont="1" applyFill="1" applyBorder="1" applyAlignment="1" applyProtection="1">
      <alignment horizontal="left" vertical="center"/>
    </xf>
    <xf numFmtId="0" fontId="8" fillId="6" borderId="22" xfId="0" applyFont="1" applyFill="1" applyBorder="1" applyAlignment="1" applyProtection="1">
      <alignment horizontal="left" vertical="center"/>
    </xf>
    <xf numFmtId="0" fontId="8" fillId="11" borderId="2" xfId="0" applyFont="1" applyFill="1" applyBorder="1" applyAlignment="1" applyProtection="1">
      <alignment horizontal="left" vertical="center"/>
    </xf>
    <xf numFmtId="0" fontId="8" fillId="11" borderId="1" xfId="0" applyFont="1" applyFill="1" applyBorder="1" applyAlignment="1" applyProtection="1">
      <alignment horizontal="left" vertical="center"/>
    </xf>
    <xf numFmtId="0" fontId="8" fillId="11" borderId="22"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22" xfId="0" applyFont="1" applyFill="1" applyBorder="1" applyAlignment="1" applyProtection="1">
      <alignment horizontal="left" vertical="center"/>
    </xf>
    <xf numFmtId="0" fontId="10" fillId="0" borderId="0" xfId="0" applyFont="1" applyAlignment="1" applyProtection="1">
      <alignment horizontal="center"/>
    </xf>
    <xf numFmtId="0" fontId="10" fillId="0" borderId="6" xfId="0" applyFont="1" applyBorder="1" applyAlignment="1" applyProtection="1">
      <alignment horizontal="center"/>
    </xf>
    <xf numFmtId="0" fontId="29" fillId="0" borderId="0" xfId="0" applyFont="1" applyAlignment="1" applyProtection="1">
      <alignment horizontal="center" vertical="center" wrapText="1"/>
    </xf>
    <xf numFmtId="0" fontId="29" fillId="0" borderId="6" xfId="0" applyFont="1" applyBorder="1" applyAlignment="1" applyProtection="1">
      <alignment horizontal="center" vertical="center" wrapText="1"/>
    </xf>
  </cellXfs>
  <cellStyles count="26">
    <cellStyle name="Comma" xfId="3"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Hyperlink" xfId="2" builtinId="8"/>
    <cellStyle name="Normal" xfId="0" builtinId="0"/>
    <cellStyle name="Percent" xfId="1" builtinId="5"/>
  </cellStyles>
  <dxfs count="0"/>
  <tableStyles count="0" defaultTableStyle="TableStyleMedium9" defaultPivotStyle="PivotStyleMedium7"/>
  <colors>
    <mruColors>
      <color rgb="FFD49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25400</xdr:colOff>
      <xdr:row>33</xdr:row>
      <xdr:rowOff>0</xdr:rowOff>
    </xdr:from>
    <xdr:to>
      <xdr:col>8</xdr:col>
      <xdr:colOff>774700</xdr:colOff>
      <xdr:row>41</xdr:row>
      <xdr:rowOff>76200</xdr:rowOff>
    </xdr:to>
    <xdr:cxnSp macro="">
      <xdr:nvCxnSpPr>
        <xdr:cNvPr id="2" name="Straight Arrow Connector 1">
          <a:extLst>
            <a:ext uri="{FF2B5EF4-FFF2-40B4-BE49-F238E27FC236}">
              <a16:creationId xmlns:a16="http://schemas.microsoft.com/office/drawing/2014/main" xmlns="" id="{B4323159-BF69-084E-A5D1-F72D3CF7C06E}"/>
            </a:ext>
          </a:extLst>
        </xdr:cNvPr>
        <xdr:cNvCxnSpPr/>
      </xdr:nvCxnSpPr>
      <xdr:spPr>
        <a:xfrm>
          <a:off x="8331200" y="5499100"/>
          <a:ext cx="3340100" cy="22098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25400</xdr:colOff>
      <xdr:row>41</xdr:row>
      <xdr:rowOff>165100</xdr:rowOff>
    </xdr:from>
    <xdr:to>
      <xdr:col>8</xdr:col>
      <xdr:colOff>800100</xdr:colOff>
      <xdr:row>42</xdr:row>
      <xdr:rowOff>101600</xdr:rowOff>
    </xdr:to>
    <xdr:cxnSp macro="">
      <xdr:nvCxnSpPr>
        <xdr:cNvPr id="3" name="Straight Arrow Connector 2">
          <a:extLst>
            <a:ext uri="{FF2B5EF4-FFF2-40B4-BE49-F238E27FC236}">
              <a16:creationId xmlns:a16="http://schemas.microsoft.com/office/drawing/2014/main" xmlns="" id="{F3F3EE20-E548-854F-8925-78387C247404}"/>
            </a:ext>
          </a:extLst>
        </xdr:cNvPr>
        <xdr:cNvCxnSpPr/>
      </xdr:nvCxnSpPr>
      <xdr:spPr>
        <a:xfrm flipV="1">
          <a:off x="10096500" y="7797800"/>
          <a:ext cx="1600200" cy="2159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38100</xdr:colOff>
      <xdr:row>50</xdr:row>
      <xdr:rowOff>190500</xdr:rowOff>
    </xdr:from>
    <xdr:to>
      <xdr:col>8</xdr:col>
      <xdr:colOff>774700</xdr:colOff>
      <xdr:row>58</xdr:row>
      <xdr:rowOff>114300</xdr:rowOff>
    </xdr:to>
    <xdr:cxnSp macro="">
      <xdr:nvCxnSpPr>
        <xdr:cNvPr id="4" name="Straight Arrow Connector 3">
          <a:extLst>
            <a:ext uri="{FF2B5EF4-FFF2-40B4-BE49-F238E27FC236}">
              <a16:creationId xmlns:a16="http://schemas.microsoft.com/office/drawing/2014/main" xmlns="" id="{EE93D8A1-2C81-0042-BEE4-C423F2759D99}"/>
            </a:ext>
          </a:extLst>
        </xdr:cNvPr>
        <xdr:cNvCxnSpPr/>
      </xdr:nvCxnSpPr>
      <xdr:spPr>
        <a:xfrm>
          <a:off x="8343900" y="9817100"/>
          <a:ext cx="3327400" cy="2057400"/>
        </a:xfrm>
        <a:prstGeom prst="straightConnector1">
          <a:avLst/>
        </a:prstGeom>
        <a:ln>
          <a:solidFill>
            <a:schemeClr val="accent4">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50800</xdr:colOff>
      <xdr:row>58</xdr:row>
      <xdr:rowOff>190500</xdr:rowOff>
    </xdr:from>
    <xdr:to>
      <xdr:col>8</xdr:col>
      <xdr:colOff>762000</xdr:colOff>
      <xdr:row>60</xdr:row>
      <xdr:rowOff>12700</xdr:rowOff>
    </xdr:to>
    <xdr:cxnSp macro="">
      <xdr:nvCxnSpPr>
        <xdr:cNvPr id="5" name="Straight Arrow Connector 4">
          <a:extLst>
            <a:ext uri="{FF2B5EF4-FFF2-40B4-BE49-F238E27FC236}">
              <a16:creationId xmlns:a16="http://schemas.microsoft.com/office/drawing/2014/main" xmlns="" id="{8F20FF5D-B8F6-4D4A-98EF-B9C0FE1AB261}"/>
            </a:ext>
          </a:extLst>
        </xdr:cNvPr>
        <xdr:cNvCxnSpPr/>
      </xdr:nvCxnSpPr>
      <xdr:spPr>
        <a:xfrm flipV="1">
          <a:off x="10121900" y="11950700"/>
          <a:ext cx="1536700" cy="304800"/>
        </a:xfrm>
        <a:prstGeom prst="straightConnector1">
          <a:avLst/>
        </a:prstGeom>
        <a:ln>
          <a:solidFill>
            <a:schemeClr val="accent4">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19051</xdr:colOff>
      <xdr:row>0</xdr:row>
      <xdr:rowOff>1</xdr:rowOff>
    </xdr:from>
    <xdr:to>
      <xdr:col>7</xdr:col>
      <xdr:colOff>104775</xdr:colOff>
      <xdr:row>3</xdr:row>
      <xdr:rowOff>279234</xdr:rowOff>
    </xdr:to>
    <xdr:pic>
      <xdr:nvPicPr>
        <xdr:cNvPr id="7" name="Picture 6">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6351" y="1"/>
          <a:ext cx="5086349" cy="803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25400</xdr:colOff>
      <xdr:row>24</xdr:row>
      <xdr:rowOff>0</xdr:rowOff>
    </xdr:from>
    <xdr:to>
      <xdr:col>8</xdr:col>
      <xdr:colOff>774700</xdr:colOff>
      <xdr:row>29</xdr:row>
      <xdr:rowOff>76200</xdr:rowOff>
    </xdr:to>
    <xdr:cxnSp macro="">
      <xdr:nvCxnSpPr>
        <xdr:cNvPr id="3" name="Straight Arrow Connector 2">
          <a:extLst>
            <a:ext uri="{FF2B5EF4-FFF2-40B4-BE49-F238E27FC236}">
              <a16:creationId xmlns:a16="http://schemas.microsoft.com/office/drawing/2014/main" xmlns="" id="{6BBC6E19-763C-3B4A-B6F0-6FDC6C74DA1E}"/>
            </a:ext>
          </a:extLst>
        </xdr:cNvPr>
        <xdr:cNvCxnSpPr/>
      </xdr:nvCxnSpPr>
      <xdr:spPr>
        <a:xfrm>
          <a:off x="8077200" y="3517900"/>
          <a:ext cx="3340100" cy="13335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25400</xdr:colOff>
      <xdr:row>29</xdr:row>
      <xdr:rowOff>165100</xdr:rowOff>
    </xdr:from>
    <xdr:to>
      <xdr:col>8</xdr:col>
      <xdr:colOff>800100</xdr:colOff>
      <xdr:row>30</xdr:row>
      <xdr:rowOff>101600</xdr:rowOff>
    </xdr:to>
    <xdr:cxnSp macro="">
      <xdr:nvCxnSpPr>
        <xdr:cNvPr id="4" name="Straight Arrow Connector 3">
          <a:extLst>
            <a:ext uri="{FF2B5EF4-FFF2-40B4-BE49-F238E27FC236}">
              <a16:creationId xmlns:a16="http://schemas.microsoft.com/office/drawing/2014/main" xmlns="" id="{FE569607-C388-D147-BD18-326F8A233ED2}"/>
            </a:ext>
          </a:extLst>
        </xdr:cNvPr>
        <xdr:cNvCxnSpPr/>
      </xdr:nvCxnSpPr>
      <xdr:spPr>
        <a:xfrm flipV="1">
          <a:off x="9842500" y="4940300"/>
          <a:ext cx="1600200" cy="2159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38100</xdr:colOff>
      <xdr:row>35</xdr:row>
      <xdr:rowOff>190500</xdr:rowOff>
    </xdr:from>
    <xdr:to>
      <xdr:col>8</xdr:col>
      <xdr:colOff>774700</xdr:colOff>
      <xdr:row>40</xdr:row>
      <xdr:rowOff>114300</xdr:rowOff>
    </xdr:to>
    <xdr:cxnSp macro="">
      <xdr:nvCxnSpPr>
        <xdr:cNvPr id="5" name="Straight Arrow Connector 4">
          <a:extLst>
            <a:ext uri="{FF2B5EF4-FFF2-40B4-BE49-F238E27FC236}">
              <a16:creationId xmlns:a16="http://schemas.microsoft.com/office/drawing/2014/main" xmlns="" id="{3F1EAB00-DB0B-204C-A11F-E741768FE389}"/>
            </a:ext>
          </a:extLst>
        </xdr:cNvPr>
        <xdr:cNvCxnSpPr/>
      </xdr:nvCxnSpPr>
      <xdr:spPr>
        <a:xfrm>
          <a:off x="8089900" y="6083300"/>
          <a:ext cx="3327400" cy="1181100"/>
        </a:xfrm>
        <a:prstGeom prst="straightConnector1">
          <a:avLst/>
        </a:prstGeom>
        <a:ln>
          <a:solidFill>
            <a:schemeClr val="accent4">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50800</xdr:colOff>
      <xdr:row>40</xdr:row>
      <xdr:rowOff>190500</xdr:rowOff>
    </xdr:from>
    <xdr:to>
      <xdr:col>8</xdr:col>
      <xdr:colOff>762000</xdr:colOff>
      <xdr:row>42</xdr:row>
      <xdr:rowOff>12700</xdr:rowOff>
    </xdr:to>
    <xdr:cxnSp macro="">
      <xdr:nvCxnSpPr>
        <xdr:cNvPr id="6" name="Straight Arrow Connector 5">
          <a:extLst>
            <a:ext uri="{FF2B5EF4-FFF2-40B4-BE49-F238E27FC236}">
              <a16:creationId xmlns:a16="http://schemas.microsoft.com/office/drawing/2014/main" xmlns="" id="{41693922-C3D3-7A45-92AC-628C108DFC5F}"/>
            </a:ext>
          </a:extLst>
        </xdr:cNvPr>
        <xdr:cNvCxnSpPr/>
      </xdr:nvCxnSpPr>
      <xdr:spPr>
        <a:xfrm flipV="1">
          <a:off x="9867900" y="7340600"/>
          <a:ext cx="1536700" cy="304800"/>
        </a:xfrm>
        <a:prstGeom prst="straightConnector1">
          <a:avLst/>
        </a:prstGeom>
        <a:ln>
          <a:solidFill>
            <a:schemeClr val="accent4">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www.fertilizer.org/imis20/images/Library_Downloads/2016_ifa_reetz.pdf?WebsiteKey=411e9724-4bda-422f-abfc-8152ed74f306&amp;=404%3bhttp%3a%2f%2fwww.fertilizer.org%3a80%2fen%2fimages%2fLibrary_Downloads%2f2016_ifa_reetz.pdf" TargetMode="External"/><Relationship Id="rId3" Type="http://schemas.openxmlformats.org/officeDocument/2006/relationships/hyperlink" Target="http://www.convertunits.com/molarmass/" TargetMode="External"/><Relationship Id="rId7" Type="http://schemas.openxmlformats.org/officeDocument/2006/relationships/hyperlink" Target="http://www.fertilizer.org/imis20/images/Library_Downloads/2016_ifa_reetz.pdf?WebsiteKey=411e9724-4bda-422f-abfc-8152ed74f306&amp;=404%3bhttp%3a%2f%2fwww.fertilizer.org%3a80%2fen%2fimages%2fLibrary_Downloads%2f2016_ifa_reetz.pdf" TargetMode="External"/><Relationship Id="rId2" Type="http://schemas.openxmlformats.org/officeDocument/2006/relationships/hyperlink" Target="http://www.convertunits.com/molarmass/" TargetMode="External"/><Relationship Id="rId1" Type="http://schemas.openxmlformats.org/officeDocument/2006/relationships/hyperlink" Target="http://www.convertunits.com/molarmass/" TargetMode="External"/><Relationship Id="rId6" Type="http://schemas.openxmlformats.org/officeDocument/2006/relationships/hyperlink" Target="http://www.convertunits.com/molarmass/" TargetMode="External"/><Relationship Id="rId5" Type="http://schemas.openxmlformats.org/officeDocument/2006/relationships/hyperlink" Target="http://www.convertunits.com/molarmass/" TargetMode="External"/><Relationship Id="rId4" Type="http://schemas.openxmlformats.org/officeDocument/2006/relationships/hyperlink" Target="http://www.convertunits.com/molarma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workbookViewId="0">
      <selection activeCell="B34" sqref="B34"/>
    </sheetView>
  </sheetViews>
  <sheetFormatPr defaultColWidth="10.875" defaultRowHeight="15.75"/>
  <cols>
    <col min="1" max="1" width="23.5" style="28" customWidth="1"/>
    <col min="2" max="2" width="16.375" style="28" bestFit="1" customWidth="1"/>
    <col min="3" max="3" width="15.125" style="28" bestFit="1" customWidth="1"/>
    <col min="4" max="4" width="12.125" style="28" bestFit="1" customWidth="1"/>
    <col min="5" max="5" width="19.5" style="28" bestFit="1" customWidth="1"/>
    <col min="6" max="6" width="23" style="28" bestFit="1" customWidth="1"/>
    <col min="7" max="7" width="23.125" style="51" bestFit="1" customWidth="1"/>
    <col min="8" max="9" width="10.875" style="51"/>
    <col min="10" max="10" width="25.375" style="51" bestFit="1" customWidth="1"/>
    <col min="11" max="11" width="9.625" style="51" bestFit="1" customWidth="1"/>
    <col min="12" max="12" width="27.875" style="51" customWidth="1"/>
    <col min="13" max="16384" width="10.875" style="51"/>
  </cols>
  <sheetData>
    <row r="1" spans="1:12" ht="15.75" customHeight="1">
      <c r="A1" s="170" t="s">
        <v>101</v>
      </c>
      <c r="B1" s="170"/>
      <c r="C1" s="170"/>
      <c r="D1" s="170"/>
      <c r="E1" s="168"/>
      <c r="F1" s="168"/>
      <c r="G1" s="168"/>
      <c r="H1" s="168"/>
      <c r="I1" s="168"/>
      <c r="J1" s="168"/>
      <c r="K1" s="168"/>
      <c r="L1" s="168"/>
    </row>
    <row r="2" spans="1:12" ht="15.75" customHeight="1">
      <c r="A2" s="170"/>
      <c r="B2" s="170"/>
      <c r="C2" s="170"/>
      <c r="D2" s="170"/>
      <c r="E2" s="168"/>
      <c r="F2" s="168"/>
      <c r="G2" s="168"/>
      <c r="H2" s="168"/>
      <c r="I2" s="168"/>
      <c r="J2" s="168"/>
      <c r="K2" s="168"/>
      <c r="L2" s="168"/>
    </row>
    <row r="3" spans="1:12" ht="9.75" customHeight="1">
      <c r="A3" s="170"/>
      <c r="B3" s="170"/>
      <c r="C3" s="170"/>
      <c r="D3" s="170"/>
      <c r="E3" s="168"/>
      <c r="F3" s="168"/>
      <c r="G3" s="168"/>
      <c r="H3" s="168"/>
      <c r="I3" s="168"/>
      <c r="J3" s="168"/>
      <c r="K3" s="168"/>
      <c r="L3" s="168"/>
    </row>
    <row r="4" spans="1:12" ht="23.25" customHeight="1" thickBot="1">
      <c r="A4" s="171" t="s">
        <v>102</v>
      </c>
      <c r="B4" s="171"/>
      <c r="C4" s="171"/>
      <c r="D4" s="171"/>
      <c r="E4" s="169"/>
      <c r="F4" s="169"/>
      <c r="G4" s="169"/>
      <c r="H4" s="169"/>
      <c r="I4" s="169"/>
      <c r="J4" s="169"/>
      <c r="K4" s="169"/>
      <c r="L4" s="169"/>
    </row>
    <row r="5" spans="1:12" ht="20.100000000000001" customHeight="1">
      <c r="A5" s="112" t="s">
        <v>88</v>
      </c>
      <c r="B5" s="113"/>
      <c r="C5" s="113"/>
      <c r="D5" s="113"/>
      <c r="E5" s="113"/>
      <c r="F5" s="113"/>
      <c r="G5" s="113"/>
      <c r="H5" s="113"/>
      <c r="I5" s="113"/>
      <c r="J5" s="113"/>
      <c r="K5" s="113"/>
      <c r="L5" s="114"/>
    </row>
    <row r="6" spans="1:12" ht="20.100000000000001" customHeight="1">
      <c r="A6" s="121" t="s">
        <v>89</v>
      </c>
      <c r="B6" s="122"/>
      <c r="C6" s="122"/>
      <c r="D6" s="122"/>
      <c r="E6" s="122"/>
      <c r="F6" s="122"/>
      <c r="G6" s="122"/>
      <c r="H6" s="122"/>
      <c r="I6" s="122"/>
      <c r="J6" s="122"/>
      <c r="K6" s="122"/>
      <c r="L6" s="123"/>
    </row>
    <row r="7" spans="1:12" ht="20.100000000000001" customHeight="1">
      <c r="A7" s="121" t="s">
        <v>90</v>
      </c>
      <c r="B7" s="122"/>
      <c r="C7" s="122"/>
      <c r="D7" s="122"/>
      <c r="E7" s="122"/>
      <c r="F7" s="122"/>
      <c r="G7" s="122"/>
      <c r="H7" s="122"/>
      <c r="I7" s="122"/>
      <c r="J7" s="122"/>
      <c r="K7" s="122"/>
      <c r="L7" s="123"/>
    </row>
    <row r="8" spans="1:12" ht="20.100000000000001" customHeight="1">
      <c r="A8" s="115" t="s">
        <v>64</v>
      </c>
      <c r="B8" s="116"/>
      <c r="C8" s="116"/>
      <c r="D8" s="116"/>
      <c r="E8" s="116"/>
      <c r="F8" s="116"/>
      <c r="G8" s="116"/>
      <c r="H8" s="116"/>
      <c r="I8" s="116"/>
      <c r="J8" s="116"/>
      <c r="K8" s="116"/>
      <c r="L8" s="117"/>
    </row>
    <row r="9" spans="1:12" ht="20.100000000000001" customHeight="1">
      <c r="A9" s="124" t="s">
        <v>91</v>
      </c>
      <c r="B9" s="125"/>
      <c r="C9" s="125"/>
      <c r="D9" s="125"/>
      <c r="E9" s="125"/>
      <c r="F9" s="125"/>
      <c r="G9" s="125"/>
      <c r="H9" s="125"/>
      <c r="I9" s="125"/>
      <c r="J9" s="125"/>
      <c r="K9" s="125"/>
      <c r="L9" s="126"/>
    </row>
    <row r="10" spans="1:12" ht="20.100000000000001" customHeight="1">
      <c r="A10" s="124" t="s">
        <v>92</v>
      </c>
      <c r="B10" s="125"/>
      <c r="C10" s="125"/>
      <c r="D10" s="125"/>
      <c r="E10" s="125"/>
      <c r="F10" s="125"/>
      <c r="G10" s="125"/>
      <c r="H10" s="125"/>
      <c r="I10" s="125"/>
      <c r="J10" s="125"/>
      <c r="K10" s="125"/>
      <c r="L10" s="126"/>
    </row>
    <row r="11" spans="1:12" ht="20.100000000000001" customHeight="1">
      <c r="A11" s="118" t="s">
        <v>70</v>
      </c>
      <c r="B11" s="119"/>
      <c r="C11" s="119"/>
      <c r="D11" s="119"/>
      <c r="E11" s="119"/>
      <c r="F11" s="119"/>
      <c r="G11" s="119"/>
      <c r="H11" s="119"/>
      <c r="I11" s="119"/>
      <c r="J11" s="119"/>
      <c r="K11" s="119"/>
      <c r="L11" s="120"/>
    </row>
    <row r="12" spans="1:12" ht="20.100000000000001" customHeight="1">
      <c r="A12" s="94" t="s">
        <v>93</v>
      </c>
      <c r="B12" s="95"/>
      <c r="C12" s="95"/>
      <c r="D12" s="95"/>
      <c r="E12" s="95"/>
      <c r="F12" s="95"/>
      <c r="G12" s="95"/>
      <c r="H12" s="95"/>
      <c r="I12" s="95"/>
      <c r="J12" s="95"/>
      <c r="K12" s="95"/>
      <c r="L12" s="96"/>
    </row>
    <row r="13" spans="1:12" ht="20.100000000000001" customHeight="1">
      <c r="A13" s="94" t="s">
        <v>94</v>
      </c>
      <c r="B13" s="95"/>
      <c r="C13" s="95"/>
      <c r="D13" s="95"/>
      <c r="E13" s="95"/>
      <c r="F13" s="95"/>
      <c r="G13" s="95"/>
      <c r="H13" s="95"/>
      <c r="I13" s="95"/>
      <c r="J13" s="95"/>
      <c r="K13" s="95"/>
      <c r="L13" s="96"/>
    </row>
    <row r="14" spans="1:12" ht="20.100000000000001" customHeight="1">
      <c r="A14" s="97" t="s">
        <v>75</v>
      </c>
      <c r="B14" s="98"/>
      <c r="C14" s="98"/>
      <c r="D14" s="98"/>
      <c r="E14" s="98"/>
      <c r="F14" s="98"/>
      <c r="G14" s="98"/>
      <c r="H14" s="98"/>
      <c r="I14" s="98"/>
      <c r="J14" s="98"/>
      <c r="K14" s="98"/>
      <c r="L14" s="99"/>
    </row>
    <row r="15" spans="1:12" ht="20.100000000000001" customHeight="1">
      <c r="A15" s="97" t="s">
        <v>95</v>
      </c>
      <c r="B15" s="98"/>
      <c r="C15" s="98"/>
      <c r="D15" s="98"/>
      <c r="E15" s="98"/>
      <c r="F15" s="98"/>
      <c r="G15" s="98"/>
      <c r="H15" s="98"/>
      <c r="I15" s="98"/>
      <c r="J15" s="98"/>
      <c r="K15" s="98"/>
      <c r="L15" s="99"/>
    </row>
    <row r="16" spans="1:12" ht="20.100000000000001" customHeight="1">
      <c r="A16" s="97" t="s">
        <v>96</v>
      </c>
      <c r="B16" s="98"/>
      <c r="C16" s="98"/>
      <c r="D16" s="98"/>
      <c r="E16" s="98"/>
      <c r="F16" s="98"/>
      <c r="G16" s="98"/>
      <c r="H16" s="98"/>
      <c r="I16" s="98"/>
      <c r="J16" s="98"/>
      <c r="K16" s="98"/>
      <c r="L16" s="99"/>
    </row>
    <row r="17" spans="1:12" ht="20.100000000000001" customHeight="1">
      <c r="A17" s="106" t="s">
        <v>76</v>
      </c>
      <c r="B17" s="107"/>
      <c r="C17" s="107"/>
      <c r="D17" s="107"/>
      <c r="E17" s="107"/>
      <c r="F17" s="107"/>
      <c r="G17" s="107"/>
      <c r="H17" s="107"/>
      <c r="I17" s="107"/>
      <c r="J17" s="107"/>
      <c r="K17" s="107"/>
      <c r="L17" s="108"/>
    </row>
    <row r="18" spans="1:12" ht="20.100000000000001" customHeight="1">
      <c r="A18" s="100" t="s">
        <v>97</v>
      </c>
      <c r="B18" s="101"/>
      <c r="C18" s="101"/>
      <c r="D18" s="101"/>
      <c r="E18" s="101"/>
      <c r="F18" s="101"/>
      <c r="G18" s="101"/>
      <c r="H18" s="101"/>
      <c r="I18" s="101"/>
      <c r="J18" s="101"/>
      <c r="K18" s="101"/>
      <c r="L18" s="102"/>
    </row>
    <row r="19" spans="1:12" ht="20.100000000000001" customHeight="1">
      <c r="A19" s="100" t="s">
        <v>98</v>
      </c>
      <c r="B19" s="101"/>
      <c r="C19" s="101"/>
      <c r="D19" s="101"/>
      <c r="E19" s="101"/>
      <c r="F19" s="101"/>
      <c r="G19" s="101"/>
      <c r="H19" s="101"/>
      <c r="I19" s="101"/>
      <c r="J19" s="101"/>
      <c r="K19" s="101"/>
      <c r="L19" s="102"/>
    </row>
    <row r="20" spans="1:12" ht="20.100000000000001" customHeight="1">
      <c r="A20" s="109" t="s">
        <v>77</v>
      </c>
      <c r="B20" s="110"/>
      <c r="C20" s="110"/>
      <c r="D20" s="110"/>
      <c r="E20" s="110"/>
      <c r="F20" s="110"/>
      <c r="G20" s="110"/>
      <c r="H20" s="110"/>
      <c r="I20" s="110"/>
      <c r="J20" s="110"/>
      <c r="K20" s="110"/>
      <c r="L20" s="111"/>
    </row>
    <row r="21" spans="1:12" ht="20.100000000000001" customHeight="1">
      <c r="A21" s="103" t="s">
        <v>99</v>
      </c>
      <c r="B21" s="104"/>
      <c r="C21" s="104"/>
      <c r="D21" s="104"/>
      <c r="E21" s="104"/>
      <c r="F21" s="104"/>
      <c r="G21" s="104"/>
      <c r="H21" s="104"/>
      <c r="I21" s="104"/>
      <c r="J21" s="104"/>
      <c r="K21" s="104"/>
      <c r="L21" s="105"/>
    </row>
    <row r="22" spans="1:12" ht="20.100000000000001" customHeight="1">
      <c r="A22" s="103" t="s">
        <v>100</v>
      </c>
      <c r="B22" s="104"/>
      <c r="C22" s="104"/>
      <c r="D22" s="104"/>
      <c r="E22" s="104"/>
      <c r="F22" s="104"/>
      <c r="G22" s="104"/>
      <c r="H22" s="104"/>
      <c r="I22" s="104"/>
      <c r="J22" s="104"/>
      <c r="K22" s="104"/>
      <c r="L22" s="105"/>
    </row>
    <row r="23" spans="1:12" ht="20.100000000000001" customHeight="1">
      <c r="A23" s="87" t="s">
        <v>66</v>
      </c>
      <c r="B23" s="88"/>
      <c r="C23" s="88"/>
      <c r="D23" s="88"/>
      <c r="E23" s="88"/>
      <c r="F23" s="88"/>
      <c r="G23" s="88"/>
      <c r="H23" s="88"/>
      <c r="I23" s="88"/>
      <c r="J23" s="88"/>
      <c r="K23" s="88"/>
      <c r="L23" s="89"/>
    </row>
    <row r="24" spans="1:12" ht="20.100000000000001" customHeight="1">
      <c r="A24" s="127" t="s">
        <v>86</v>
      </c>
      <c r="B24" s="88"/>
      <c r="C24" s="88"/>
      <c r="D24" s="88"/>
      <c r="E24" s="88"/>
      <c r="F24" s="88"/>
      <c r="G24" s="88"/>
      <c r="H24" s="88"/>
      <c r="I24" s="88"/>
      <c r="J24" s="88"/>
      <c r="K24" s="88"/>
      <c r="L24" s="89"/>
    </row>
    <row r="25" spans="1:12" ht="20.100000000000001" customHeight="1">
      <c r="A25" s="87" t="s">
        <v>65</v>
      </c>
      <c r="B25" s="88"/>
      <c r="C25" s="88"/>
      <c r="D25" s="88"/>
      <c r="E25" s="88"/>
      <c r="F25" s="88"/>
      <c r="G25" s="88"/>
      <c r="H25" s="88"/>
      <c r="I25" s="88"/>
      <c r="J25" s="88"/>
      <c r="K25" s="88"/>
      <c r="L25" s="89"/>
    </row>
    <row r="26" spans="1:12" ht="20.100000000000001" customHeight="1" thickBot="1">
      <c r="A26" s="90" t="s">
        <v>87</v>
      </c>
      <c r="B26" s="91"/>
      <c r="C26" s="91"/>
      <c r="D26" s="91"/>
      <c r="E26" s="91"/>
      <c r="F26" s="91"/>
      <c r="G26" s="91"/>
      <c r="H26" s="91"/>
      <c r="I26" s="91"/>
      <c r="J26" s="91"/>
      <c r="K26" s="91"/>
      <c r="L26" s="92"/>
    </row>
    <row r="27" spans="1:12" ht="16.5" thickBot="1">
      <c r="A27" s="52"/>
      <c r="B27" s="52"/>
      <c r="C27" s="52"/>
      <c r="D27" s="52"/>
      <c r="E27" s="52"/>
      <c r="F27" s="52"/>
      <c r="G27" s="52"/>
      <c r="H27" s="52"/>
      <c r="I27" s="52"/>
      <c r="J27" s="52"/>
      <c r="K27" s="52"/>
      <c r="L27" s="52"/>
    </row>
    <row r="28" spans="1:12" ht="21.75" thickBot="1">
      <c r="A28" s="60" t="s">
        <v>69</v>
      </c>
      <c r="B28" s="63"/>
    </row>
    <row r="29" spans="1:12" ht="18.75">
      <c r="A29" s="54"/>
      <c r="B29" s="72"/>
    </row>
    <row r="30" spans="1:12" ht="21">
      <c r="A30" s="93" t="s">
        <v>71</v>
      </c>
      <c r="B30" s="93"/>
      <c r="C30" s="93"/>
      <c r="D30" s="93"/>
      <c r="E30" s="93"/>
      <c r="F30" s="93"/>
    </row>
    <row r="31" spans="1:12" ht="16.5" thickBot="1">
      <c r="B31" s="61" t="s">
        <v>47</v>
      </c>
      <c r="C31" s="61" t="s">
        <v>48</v>
      </c>
      <c r="D31" s="61" t="s">
        <v>50</v>
      </c>
      <c r="E31" s="61" t="s">
        <v>49</v>
      </c>
      <c r="F31" s="26" t="s">
        <v>51</v>
      </c>
    </row>
    <row r="32" spans="1:12">
      <c r="A32" s="29" t="s">
        <v>42</v>
      </c>
      <c r="B32" s="35"/>
      <c r="C32" s="36"/>
      <c r="D32" s="37">
        <v>0.15</v>
      </c>
      <c r="E32" s="38">
        <f>$B$28</f>
        <v>0</v>
      </c>
      <c r="F32" s="39" t="e">
        <f>(B32*C32*D32)/E32</f>
        <v>#DIV/0!</v>
      </c>
    </row>
    <row r="33" spans="1:11">
      <c r="A33" s="30" t="s">
        <v>43</v>
      </c>
      <c r="B33" s="40"/>
      <c r="C33" s="41"/>
      <c r="D33" s="42">
        <v>0.16</v>
      </c>
      <c r="E33" s="43">
        <f>$B$28</f>
        <v>0</v>
      </c>
      <c r="F33" s="44" t="e">
        <f t="shared" ref="F33:F38" si="0">(B33*C33*D33)/E33</f>
        <v>#DIV/0!</v>
      </c>
    </row>
    <row r="34" spans="1:11">
      <c r="A34" s="30" t="s">
        <v>45</v>
      </c>
      <c r="B34" s="40"/>
      <c r="C34" s="41"/>
      <c r="D34" s="42">
        <v>0.46</v>
      </c>
      <c r="E34" s="43">
        <f>$B$28</f>
        <v>0</v>
      </c>
      <c r="F34" s="44" t="e">
        <f t="shared" si="0"/>
        <v>#DIV/0!</v>
      </c>
    </row>
    <row r="35" spans="1:11">
      <c r="A35" s="62" t="s">
        <v>46</v>
      </c>
      <c r="B35" s="40"/>
      <c r="C35" s="41"/>
      <c r="D35" s="42">
        <v>0.06</v>
      </c>
      <c r="E35" s="43">
        <f>$B$28</f>
        <v>0</v>
      </c>
      <c r="F35" s="44" t="e">
        <f t="shared" si="0"/>
        <v>#DIV/0!</v>
      </c>
    </row>
    <row r="36" spans="1:11">
      <c r="A36" s="74"/>
      <c r="B36" s="40"/>
      <c r="C36" s="41"/>
      <c r="D36" s="76"/>
      <c r="E36" s="43">
        <f t="shared" ref="E36:E38" si="1">$B$28</f>
        <v>0</v>
      </c>
      <c r="F36" s="44" t="e">
        <f t="shared" si="0"/>
        <v>#DIV/0!</v>
      </c>
    </row>
    <row r="37" spans="1:11">
      <c r="A37" s="74"/>
      <c r="B37" s="40"/>
      <c r="C37" s="41"/>
      <c r="D37" s="76"/>
      <c r="E37" s="43">
        <f t="shared" si="1"/>
        <v>0</v>
      </c>
      <c r="F37" s="44" t="e">
        <f t="shared" si="0"/>
        <v>#DIV/0!</v>
      </c>
    </row>
    <row r="38" spans="1:11" ht="16.5" thickBot="1">
      <c r="A38" s="75"/>
      <c r="B38" s="45"/>
      <c r="C38" s="46"/>
      <c r="D38" s="77"/>
      <c r="E38" s="47">
        <f t="shared" si="1"/>
        <v>0</v>
      </c>
      <c r="F38" s="48" t="e">
        <f t="shared" si="0"/>
        <v>#DIV/0!</v>
      </c>
    </row>
    <row r="39" spans="1:11">
      <c r="A39" s="55"/>
      <c r="B39" s="73"/>
      <c r="C39" s="73"/>
      <c r="D39" s="67"/>
      <c r="E39" s="58"/>
      <c r="F39" s="59"/>
    </row>
    <row r="40" spans="1:11" ht="21.75" thickBot="1">
      <c r="A40" s="84" t="s">
        <v>72</v>
      </c>
      <c r="B40" s="84"/>
      <c r="C40" s="84"/>
      <c r="D40" s="84"/>
      <c r="E40" s="84"/>
      <c r="F40" s="84"/>
      <c r="G40" s="84"/>
    </row>
    <row r="41" spans="1:11" ht="48" thickBot="1">
      <c r="B41" s="64" t="s">
        <v>62</v>
      </c>
      <c r="C41" s="65" t="s">
        <v>63</v>
      </c>
      <c r="D41" s="66" t="s">
        <v>50</v>
      </c>
      <c r="E41" s="66" t="s">
        <v>56</v>
      </c>
      <c r="F41" s="66" t="s">
        <v>49</v>
      </c>
      <c r="G41" s="27" t="s">
        <v>51</v>
      </c>
      <c r="J41" s="85" t="s">
        <v>60</v>
      </c>
      <c r="K41" s="86"/>
    </row>
    <row r="42" spans="1:11" ht="21.75" thickBot="1">
      <c r="A42" s="29" t="s">
        <v>33</v>
      </c>
      <c r="B42" s="35"/>
      <c r="C42" s="36"/>
      <c r="D42" s="37">
        <v>0.17</v>
      </c>
      <c r="E42" s="49">
        <v>12.64</v>
      </c>
      <c r="F42" s="38">
        <f>$B$28</f>
        <v>0</v>
      </c>
      <c r="G42" s="39" t="e">
        <f t="shared" ref="G42:G47" si="2">((B42*C42*D42)/F42)*E42</f>
        <v>#DIV/0!</v>
      </c>
      <c r="J42" s="31" t="s">
        <v>57</v>
      </c>
      <c r="K42" s="33" t="e">
        <f>SUM(F32:F38,G42:G47)</f>
        <v>#DIV/0!</v>
      </c>
    </row>
    <row r="43" spans="1:11">
      <c r="A43" s="30" t="s">
        <v>36</v>
      </c>
      <c r="B43" s="40"/>
      <c r="C43" s="41"/>
      <c r="D43" s="42">
        <v>0.2</v>
      </c>
      <c r="E43" s="50">
        <v>10.53</v>
      </c>
      <c r="F43" s="43">
        <f>$B$28</f>
        <v>0</v>
      </c>
      <c r="G43" s="44" t="e">
        <f t="shared" si="2"/>
        <v>#DIV/0!</v>
      </c>
    </row>
    <row r="44" spans="1:11">
      <c r="A44" s="62" t="s">
        <v>55</v>
      </c>
      <c r="B44" s="40"/>
      <c r="C44" s="41"/>
      <c r="D44" s="42">
        <v>0.04</v>
      </c>
      <c r="E44" s="50">
        <v>10.199999999999999</v>
      </c>
      <c r="F44" s="43">
        <f>$B$28</f>
        <v>0</v>
      </c>
      <c r="G44" s="44" t="e">
        <f t="shared" si="2"/>
        <v>#DIV/0!</v>
      </c>
    </row>
    <row r="45" spans="1:11">
      <c r="A45" s="74" t="s">
        <v>40</v>
      </c>
      <c r="B45" s="40"/>
      <c r="C45" s="41"/>
      <c r="D45" s="76">
        <v>0.32</v>
      </c>
      <c r="E45" s="50">
        <v>11.07</v>
      </c>
      <c r="F45" s="43">
        <f t="shared" ref="F45:F47" si="3">$B$28</f>
        <v>0</v>
      </c>
      <c r="G45" s="44" t="e">
        <f t="shared" si="2"/>
        <v>#DIV/0!</v>
      </c>
    </row>
    <row r="46" spans="1:11">
      <c r="A46" s="74"/>
      <c r="B46" s="40"/>
      <c r="C46" s="41"/>
      <c r="D46" s="76"/>
      <c r="E46" s="80"/>
      <c r="F46" s="43">
        <f t="shared" si="3"/>
        <v>0</v>
      </c>
      <c r="G46" s="44" t="e">
        <f t="shared" si="2"/>
        <v>#DIV/0!</v>
      </c>
    </row>
    <row r="47" spans="1:11" ht="16.5" thickBot="1">
      <c r="A47" s="75"/>
      <c r="B47" s="45"/>
      <c r="C47" s="46"/>
      <c r="D47" s="77"/>
      <c r="E47" s="81"/>
      <c r="F47" s="47">
        <f t="shared" si="3"/>
        <v>0</v>
      </c>
      <c r="G47" s="48" t="e">
        <f t="shared" si="2"/>
        <v>#DIV/0!</v>
      </c>
    </row>
    <row r="48" spans="1:11">
      <c r="A48" s="55"/>
      <c r="B48" s="73"/>
      <c r="C48" s="73"/>
      <c r="D48" s="56"/>
      <c r="E48" s="57"/>
      <c r="F48" s="58"/>
      <c r="G48" s="59"/>
    </row>
    <row r="49" spans="1:11" ht="21">
      <c r="A49" s="84" t="s">
        <v>73</v>
      </c>
      <c r="B49" s="84"/>
      <c r="C49" s="84"/>
      <c r="D49" s="84"/>
      <c r="E49" s="84"/>
      <c r="F49" s="84"/>
      <c r="G49" s="71"/>
    </row>
    <row r="50" spans="1:11" ht="16.5" thickBot="1">
      <c r="B50" s="61" t="s">
        <v>47</v>
      </c>
      <c r="C50" s="69" t="s">
        <v>48</v>
      </c>
      <c r="D50" s="69" t="s">
        <v>50</v>
      </c>
      <c r="E50" s="69" t="s">
        <v>49</v>
      </c>
      <c r="F50" s="26" t="s">
        <v>51</v>
      </c>
    </row>
    <row r="51" spans="1:11">
      <c r="A51" s="29" t="s">
        <v>44</v>
      </c>
      <c r="B51" s="35"/>
      <c r="C51" s="36"/>
      <c r="D51" s="37">
        <v>0.2</v>
      </c>
      <c r="E51" s="38">
        <f>$B$28</f>
        <v>0</v>
      </c>
      <c r="F51" s="39" t="e">
        <f>(B51*C51*D51)/E51</f>
        <v>#DIV/0!</v>
      </c>
    </row>
    <row r="52" spans="1:11">
      <c r="A52" s="30" t="s">
        <v>58</v>
      </c>
      <c r="B52" s="40"/>
      <c r="C52" s="41"/>
      <c r="D52" s="42">
        <v>0.21</v>
      </c>
      <c r="E52" s="43">
        <f>$B$28</f>
        <v>0</v>
      </c>
      <c r="F52" s="44" t="e">
        <f>(B52*C52*D52)/E52</f>
        <v>#DIV/0!</v>
      </c>
    </row>
    <row r="53" spans="1:11">
      <c r="A53" s="78"/>
      <c r="B53" s="40"/>
      <c r="C53" s="41"/>
      <c r="D53" s="76"/>
      <c r="E53" s="43">
        <f t="shared" ref="E53:E55" si="4">$B$28</f>
        <v>0</v>
      </c>
      <c r="F53" s="44" t="e">
        <f t="shared" ref="F53:F55" si="5">(B53*C53*D53)/E53</f>
        <v>#DIV/0!</v>
      </c>
    </row>
    <row r="54" spans="1:11">
      <c r="A54" s="78"/>
      <c r="B54" s="40"/>
      <c r="C54" s="41"/>
      <c r="D54" s="76"/>
      <c r="E54" s="43">
        <f t="shared" si="4"/>
        <v>0</v>
      </c>
      <c r="F54" s="44" t="e">
        <f t="shared" si="5"/>
        <v>#DIV/0!</v>
      </c>
    </row>
    <row r="55" spans="1:11" ht="16.5" thickBot="1">
      <c r="A55" s="79"/>
      <c r="B55" s="45"/>
      <c r="C55" s="46"/>
      <c r="D55" s="77"/>
      <c r="E55" s="47">
        <f t="shared" si="4"/>
        <v>0</v>
      </c>
      <c r="F55" s="48" t="e">
        <f t="shared" si="5"/>
        <v>#DIV/0!</v>
      </c>
    </row>
    <row r="56" spans="1:11" s="68" customFormat="1">
      <c r="A56" s="58"/>
      <c r="B56" s="73"/>
      <c r="C56" s="73"/>
      <c r="D56" s="67"/>
      <c r="E56" s="58"/>
      <c r="F56" s="59"/>
    </row>
    <row r="57" spans="1:11" ht="21.75" thickBot="1">
      <c r="A57" s="84" t="s">
        <v>74</v>
      </c>
      <c r="B57" s="84"/>
      <c r="C57" s="84"/>
      <c r="D57" s="84"/>
      <c r="E57" s="84"/>
      <c r="F57" s="84"/>
      <c r="G57" s="84"/>
    </row>
    <row r="58" spans="1:11" ht="48" thickBot="1">
      <c r="A58" s="70"/>
      <c r="B58" s="64" t="s">
        <v>62</v>
      </c>
      <c r="C58" s="65" t="s">
        <v>63</v>
      </c>
      <c r="D58" s="66" t="s">
        <v>50</v>
      </c>
      <c r="E58" s="66" t="s">
        <v>56</v>
      </c>
      <c r="F58" s="66" t="s">
        <v>49</v>
      </c>
      <c r="G58" s="27" t="s">
        <v>51</v>
      </c>
      <c r="J58" s="85" t="s">
        <v>61</v>
      </c>
      <c r="K58" s="86"/>
    </row>
    <row r="59" spans="1:11" ht="21.75" thickBot="1">
      <c r="A59" s="29" t="s">
        <v>52</v>
      </c>
      <c r="B59" s="35"/>
      <c r="C59" s="36"/>
      <c r="D59" s="37">
        <v>0.17</v>
      </c>
      <c r="E59" s="49">
        <v>10.7</v>
      </c>
      <c r="F59" s="38">
        <f>$B$28</f>
        <v>0</v>
      </c>
      <c r="G59" s="39" t="e">
        <f t="shared" ref="G59:G64" si="6">((B59*C59*D59)/F59)*E59</f>
        <v>#DIV/0!</v>
      </c>
      <c r="J59" s="32" t="s">
        <v>59</v>
      </c>
      <c r="K59" s="34" t="e">
        <f>SUM(F51:F55,G59:G65)</f>
        <v>#DIV/0!</v>
      </c>
    </row>
    <row r="60" spans="1:11">
      <c r="A60" s="30" t="s">
        <v>53</v>
      </c>
      <c r="B60" s="40"/>
      <c r="C60" s="41"/>
      <c r="D60" s="42">
        <v>0.1</v>
      </c>
      <c r="E60" s="50">
        <v>11.67</v>
      </c>
      <c r="F60" s="43">
        <f>$B$28</f>
        <v>0</v>
      </c>
      <c r="G60" s="44" t="e">
        <f t="shared" si="6"/>
        <v>#DIV/0!</v>
      </c>
    </row>
    <row r="61" spans="1:11">
      <c r="A61" s="62" t="s">
        <v>54</v>
      </c>
      <c r="B61" s="40"/>
      <c r="C61" s="41"/>
      <c r="D61" s="42">
        <v>7.0000000000000007E-2</v>
      </c>
      <c r="E61" s="50">
        <v>10.47</v>
      </c>
      <c r="F61" s="43">
        <f>$B$28</f>
        <v>0</v>
      </c>
      <c r="G61" s="44" t="e">
        <f t="shared" si="6"/>
        <v>#DIV/0!</v>
      </c>
    </row>
    <row r="62" spans="1:11">
      <c r="A62" s="74"/>
      <c r="B62" s="40"/>
      <c r="C62" s="41"/>
      <c r="D62" s="76"/>
      <c r="E62" s="80"/>
      <c r="F62" s="43">
        <f t="shared" ref="F62:F65" si="7">$B$28</f>
        <v>0</v>
      </c>
      <c r="G62" s="44" t="e">
        <f t="shared" si="6"/>
        <v>#DIV/0!</v>
      </c>
    </row>
    <row r="63" spans="1:11">
      <c r="A63" s="74"/>
      <c r="B63" s="40"/>
      <c r="C63" s="41"/>
      <c r="D63" s="76"/>
      <c r="E63" s="80"/>
      <c r="F63" s="43">
        <f t="shared" si="7"/>
        <v>0</v>
      </c>
      <c r="G63" s="44" t="e">
        <f t="shared" si="6"/>
        <v>#DIV/0!</v>
      </c>
    </row>
    <row r="64" spans="1:11">
      <c r="A64" s="74"/>
      <c r="B64" s="40"/>
      <c r="C64" s="41"/>
      <c r="D64" s="76"/>
      <c r="E64" s="80"/>
      <c r="F64" s="43">
        <f t="shared" si="7"/>
        <v>0</v>
      </c>
      <c r="G64" s="44" t="e">
        <f t="shared" si="6"/>
        <v>#DIV/0!</v>
      </c>
    </row>
    <row r="65" spans="1:7" ht="16.5" thickBot="1">
      <c r="A65" s="75"/>
      <c r="B65" s="45"/>
      <c r="C65" s="46"/>
      <c r="D65" s="77"/>
      <c r="E65" s="81"/>
      <c r="F65" s="47">
        <f t="shared" si="7"/>
        <v>0</v>
      </c>
      <c r="G65" s="48" t="e">
        <f t="shared" ref="G65" si="8">((B65*C65*D65)/F65)*E65</f>
        <v>#DIV/0!</v>
      </c>
    </row>
  </sheetData>
  <sheetProtection password="CC65" sheet="1" objects="1" scenarios="1"/>
  <mergeCells count="31">
    <mergeCell ref="A22:L22"/>
    <mergeCell ref="A24:L24"/>
    <mergeCell ref="A23:L23"/>
    <mergeCell ref="E1:L4"/>
    <mergeCell ref="A4:D4"/>
    <mergeCell ref="A1:D3"/>
    <mergeCell ref="A5:L5"/>
    <mergeCell ref="A8:L8"/>
    <mergeCell ref="A11:L11"/>
    <mergeCell ref="A6:L6"/>
    <mergeCell ref="A9:L9"/>
    <mergeCell ref="A7:L7"/>
    <mergeCell ref="A10:L10"/>
    <mergeCell ref="A12:L12"/>
    <mergeCell ref="A14:L14"/>
    <mergeCell ref="A15:L15"/>
    <mergeCell ref="A18:L18"/>
    <mergeCell ref="A21:L21"/>
    <mergeCell ref="A17:L17"/>
    <mergeCell ref="A20:L20"/>
    <mergeCell ref="A13:L13"/>
    <mergeCell ref="A16:L16"/>
    <mergeCell ref="A19:L19"/>
    <mergeCell ref="A57:G57"/>
    <mergeCell ref="J58:K58"/>
    <mergeCell ref="A25:L25"/>
    <mergeCell ref="A26:L26"/>
    <mergeCell ref="A30:F30"/>
    <mergeCell ref="A40:G40"/>
    <mergeCell ref="J41:K41"/>
    <mergeCell ref="A49:F4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election activeCell="G21" sqref="G21"/>
    </sheetView>
  </sheetViews>
  <sheetFormatPr defaultColWidth="10.875" defaultRowHeight="15.75"/>
  <cols>
    <col min="1" max="1" width="22.875" style="28" customWidth="1"/>
    <col min="2" max="2" width="16.375" style="28" bestFit="1" customWidth="1"/>
    <col min="3" max="3" width="15.125" style="28" bestFit="1" customWidth="1"/>
    <col min="4" max="4" width="12.125" style="28" bestFit="1" customWidth="1"/>
    <col min="5" max="5" width="19.5" style="28" bestFit="1" customWidth="1"/>
    <col min="6" max="6" width="23" style="28" bestFit="1" customWidth="1"/>
    <col min="7" max="7" width="23.125" style="51" bestFit="1" customWidth="1"/>
    <col min="8" max="9" width="10.875" style="51" customWidth="1"/>
    <col min="10" max="10" width="25.375" style="51" bestFit="1" customWidth="1"/>
    <col min="11" max="12" width="7.125" style="51" bestFit="1" customWidth="1"/>
    <col min="13" max="16384" width="10.875" style="51"/>
  </cols>
  <sheetData>
    <row r="1" spans="1:12" ht="24" thickBot="1">
      <c r="A1" s="53" t="s">
        <v>67</v>
      </c>
    </row>
    <row r="2" spans="1:12" ht="20.100000000000001" customHeight="1">
      <c r="A2" s="128" t="s">
        <v>68</v>
      </c>
      <c r="B2" s="129"/>
      <c r="C2" s="129"/>
      <c r="D2" s="129"/>
      <c r="E2" s="129"/>
      <c r="F2" s="129"/>
      <c r="G2" s="129"/>
      <c r="H2" s="129"/>
      <c r="I2" s="129"/>
      <c r="J2" s="129"/>
      <c r="K2" s="129"/>
      <c r="L2" s="130"/>
    </row>
    <row r="3" spans="1:12" ht="20.100000000000001" customHeight="1">
      <c r="A3" s="150" t="s">
        <v>78</v>
      </c>
      <c r="B3" s="151"/>
      <c r="C3" s="151"/>
      <c r="D3" s="151"/>
      <c r="E3" s="151"/>
      <c r="F3" s="151"/>
      <c r="G3" s="151"/>
      <c r="H3" s="151"/>
      <c r="I3" s="151"/>
      <c r="J3" s="151"/>
      <c r="K3" s="151"/>
      <c r="L3" s="152"/>
    </row>
    <row r="4" spans="1:12" ht="20.100000000000001" customHeight="1">
      <c r="A4" s="131" t="s">
        <v>64</v>
      </c>
      <c r="B4" s="132"/>
      <c r="C4" s="132"/>
      <c r="D4" s="132"/>
      <c r="E4" s="132"/>
      <c r="F4" s="132"/>
      <c r="G4" s="132"/>
      <c r="H4" s="132"/>
      <c r="I4" s="132"/>
      <c r="J4" s="132"/>
      <c r="K4" s="132"/>
      <c r="L4" s="133"/>
    </row>
    <row r="5" spans="1:12" ht="20.100000000000001" customHeight="1">
      <c r="A5" s="156" t="s">
        <v>79</v>
      </c>
      <c r="B5" s="157"/>
      <c r="C5" s="157"/>
      <c r="D5" s="157"/>
      <c r="E5" s="157"/>
      <c r="F5" s="157"/>
      <c r="G5" s="157"/>
      <c r="H5" s="157"/>
      <c r="I5" s="157"/>
      <c r="J5" s="157"/>
      <c r="K5" s="157"/>
      <c r="L5" s="158"/>
    </row>
    <row r="6" spans="1:12" ht="20.100000000000001" customHeight="1">
      <c r="A6" s="134" t="s">
        <v>70</v>
      </c>
      <c r="B6" s="135"/>
      <c r="C6" s="135"/>
      <c r="D6" s="135"/>
      <c r="E6" s="135"/>
      <c r="F6" s="135"/>
      <c r="G6" s="135"/>
      <c r="H6" s="135"/>
      <c r="I6" s="135"/>
      <c r="J6" s="135"/>
      <c r="K6" s="135"/>
      <c r="L6" s="136"/>
    </row>
    <row r="7" spans="1:12" ht="20.100000000000001" customHeight="1">
      <c r="A7" s="159" t="s">
        <v>80</v>
      </c>
      <c r="B7" s="160"/>
      <c r="C7" s="160"/>
      <c r="D7" s="160"/>
      <c r="E7" s="160"/>
      <c r="F7" s="160"/>
      <c r="G7" s="160"/>
      <c r="H7" s="160"/>
      <c r="I7" s="160"/>
      <c r="J7" s="160"/>
      <c r="K7" s="160"/>
      <c r="L7" s="161"/>
    </row>
    <row r="8" spans="1:12" ht="20.100000000000001" customHeight="1">
      <c r="A8" s="162" t="s">
        <v>75</v>
      </c>
      <c r="B8" s="163"/>
      <c r="C8" s="163"/>
      <c r="D8" s="163"/>
      <c r="E8" s="163"/>
      <c r="F8" s="163"/>
      <c r="G8" s="163"/>
      <c r="H8" s="163"/>
      <c r="I8" s="163"/>
      <c r="J8" s="163"/>
      <c r="K8" s="163"/>
      <c r="L8" s="164"/>
    </row>
    <row r="9" spans="1:12" ht="20.100000000000001" customHeight="1">
      <c r="A9" s="162" t="s">
        <v>83</v>
      </c>
      <c r="B9" s="163"/>
      <c r="C9" s="163"/>
      <c r="D9" s="163"/>
      <c r="E9" s="163"/>
      <c r="F9" s="163"/>
      <c r="G9" s="163"/>
      <c r="H9" s="163"/>
      <c r="I9" s="163"/>
      <c r="J9" s="163"/>
      <c r="K9" s="163"/>
      <c r="L9" s="164"/>
    </row>
    <row r="10" spans="1:12" ht="20.100000000000001" customHeight="1">
      <c r="A10" s="144" t="s">
        <v>76</v>
      </c>
      <c r="B10" s="145"/>
      <c r="C10" s="145"/>
      <c r="D10" s="145"/>
      <c r="E10" s="145"/>
      <c r="F10" s="145"/>
      <c r="G10" s="145"/>
      <c r="H10" s="145"/>
      <c r="I10" s="145"/>
      <c r="J10" s="145"/>
      <c r="K10" s="145"/>
      <c r="L10" s="146"/>
    </row>
    <row r="11" spans="1:12" ht="20.100000000000001" customHeight="1">
      <c r="A11" s="165" t="s">
        <v>81</v>
      </c>
      <c r="B11" s="166"/>
      <c r="C11" s="166"/>
      <c r="D11" s="166"/>
      <c r="E11" s="166"/>
      <c r="F11" s="166"/>
      <c r="G11" s="166"/>
      <c r="H11" s="166"/>
      <c r="I11" s="166"/>
      <c r="J11" s="166"/>
      <c r="K11" s="166"/>
      <c r="L11" s="167"/>
    </row>
    <row r="12" spans="1:12" ht="20.100000000000001" customHeight="1">
      <c r="A12" s="147" t="s">
        <v>77</v>
      </c>
      <c r="B12" s="148"/>
      <c r="C12" s="148"/>
      <c r="D12" s="148"/>
      <c r="E12" s="148"/>
      <c r="F12" s="148"/>
      <c r="G12" s="148"/>
      <c r="H12" s="148"/>
      <c r="I12" s="148"/>
      <c r="J12" s="148"/>
      <c r="K12" s="148"/>
      <c r="L12" s="149"/>
    </row>
    <row r="13" spans="1:12" ht="20.100000000000001" customHeight="1">
      <c r="A13" s="153" t="s">
        <v>82</v>
      </c>
      <c r="B13" s="154"/>
      <c r="C13" s="154"/>
      <c r="D13" s="154"/>
      <c r="E13" s="154"/>
      <c r="F13" s="154"/>
      <c r="G13" s="154"/>
      <c r="H13" s="154"/>
      <c r="I13" s="154"/>
      <c r="J13" s="154"/>
      <c r="K13" s="154"/>
      <c r="L13" s="155"/>
    </row>
    <row r="14" spans="1:12" ht="20.100000000000001" customHeight="1">
      <c r="A14" s="137" t="s">
        <v>66</v>
      </c>
      <c r="B14" s="138"/>
      <c r="C14" s="138"/>
      <c r="D14" s="138"/>
      <c r="E14" s="138"/>
      <c r="F14" s="138"/>
      <c r="G14" s="138"/>
      <c r="H14" s="138"/>
      <c r="I14" s="138"/>
      <c r="J14" s="138"/>
      <c r="K14" s="138"/>
      <c r="L14" s="139"/>
    </row>
    <row r="15" spans="1:12" ht="20.100000000000001" customHeight="1">
      <c r="A15" s="140" t="s">
        <v>84</v>
      </c>
      <c r="B15" s="138"/>
      <c r="C15" s="138"/>
      <c r="D15" s="138"/>
      <c r="E15" s="138"/>
      <c r="F15" s="138"/>
      <c r="G15" s="138"/>
      <c r="H15" s="138"/>
      <c r="I15" s="138"/>
      <c r="J15" s="138"/>
      <c r="K15" s="138"/>
      <c r="L15" s="139"/>
    </row>
    <row r="16" spans="1:12" ht="20.100000000000001" customHeight="1">
      <c r="A16" s="137" t="s">
        <v>65</v>
      </c>
      <c r="B16" s="138"/>
      <c r="C16" s="138"/>
      <c r="D16" s="138"/>
      <c r="E16" s="138"/>
      <c r="F16" s="138"/>
      <c r="G16" s="138"/>
      <c r="H16" s="138"/>
      <c r="I16" s="138"/>
      <c r="J16" s="138"/>
      <c r="K16" s="138"/>
      <c r="L16" s="139"/>
    </row>
    <row r="17" spans="1:12" ht="20.100000000000001" customHeight="1" thickBot="1">
      <c r="A17" s="141" t="s">
        <v>85</v>
      </c>
      <c r="B17" s="142"/>
      <c r="C17" s="142"/>
      <c r="D17" s="142"/>
      <c r="E17" s="142"/>
      <c r="F17" s="142"/>
      <c r="G17" s="142"/>
      <c r="H17" s="142"/>
      <c r="I17" s="142"/>
      <c r="J17" s="142"/>
      <c r="K17" s="142"/>
      <c r="L17" s="143"/>
    </row>
    <row r="18" spans="1:12" ht="16.5" thickBot="1">
      <c r="A18" s="52"/>
      <c r="B18" s="52"/>
      <c r="C18" s="52"/>
      <c r="D18" s="52"/>
      <c r="E18" s="52"/>
      <c r="F18" s="52"/>
      <c r="G18" s="52"/>
      <c r="H18" s="52"/>
      <c r="I18" s="52"/>
      <c r="J18" s="52"/>
      <c r="K18" s="52"/>
      <c r="L18" s="52"/>
    </row>
    <row r="19" spans="1:12" ht="21.75" thickBot="1">
      <c r="A19" s="60" t="s">
        <v>69</v>
      </c>
      <c r="B19" s="63">
        <v>25</v>
      </c>
    </row>
    <row r="20" spans="1:12" ht="18.75">
      <c r="A20" s="54"/>
      <c r="B20" s="72"/>
    </row>
    <row r="21" spans="1:12" ht="21">
      <c r="A21" s="93" t="s">
        <v>71</v>
      </c>
      <c r="B21" s="93"/>
      <c r="C21" s="93"/>
      <c r="D21" s="93"/>
      <c r="E21" s="93"/>
      <c r="F21" s="93"/>
    </row>
    <row r="22" spans="1:12" ht="16.5" thickBot="1">
      <c r="B22" s="61" t="s">
        <v>47</v>
      </c>
      <c r="C22" s="61" t="s">
        <v>48</v>
      </c>
      <c r="D22" s="61" t="s">
        <v>50</v>
      </c>
      <c r="E22" s="61" t="s">
        <v>49</v>
      </c>
      <c r="F22" s="26" t="s">
        <v>51</v>
      </c>
    </row>
    <row r="23" spans="1:12">
      <c r="A23" s="29" t="s">
        <v>42</v>
      </c>
      <c r="B23" s="35">
        <v>50</v>
      </c>
      <c r="C23" s="36">
        <v>10</v>
      </c>
      <c r="D23" s="37">
        <v>0.15</v>
      </c>
      <c r="E23" s="38">
        <f>$B$19</f>
        <v>25</v>
      </c>
      <c r="F23" s="39">
        <f>(B23*C23*D23)/E23</f>
        <v>3</v>
      </c>
    </row>
    <row r="24" spans="1:12">
      <c r="A24" s="30" t="s">
        <v>43</v>
      </c>
      <c r="B24" s="40">
        <v>50</v>
      </c>
      <c r="C24" s="41">
        <v>10</v>
      </c>
      <c r="D24" s="42">
        <v>0.16</v>
      </c>
      <c r="E24" s="43">
        <f>$B$19</f>
        <v>25</v>
      </c>
      <c r="F24" s="44">
        <f t="shared" ref="F24:F26" si="0">(B24*C24*D24)/E24</f>
        <v>3.2</v>
      </c>
    </row>
    <row r="25" spans="1:12">
      <c r="A25" s="30" t="s">
        <v>45</v>
      </c>
      <c r="B25" s="40">
        <v>50</v>
      </c>
      <c r="C25" s="41">
        <v>10</v>
      </c>
      <c r="D25" s="42">
        <v>0.46</v>
      </c>
      <c r="E25" s="43">
        <f>$B$19</f>
        <v>25</v>
      </c>
      <c r="F25" s="44">
        <f t="shared" si="0"/>
        <v>9.1999999999999993</v>
      </c>
    </row>
    <row r="26" spans="1:12">
      <c r="A26" s="62" t="s">
        <v>46</v>
      </c>
      <c r="B26" s="40">
        <v>50</v>
      </c>
      <c r="C26" s="41">
        <v>10</v>
      </c>
      <c r="D26" s="42">
        <v>0.06</v>
      </c>
      <c r="E26" s="43">
        <f>$B$19</f>
        <v>25</v>
      </c>
      <c r="F26" s="44">
        <f t="shared" si="0"/>
        <v>1.2</v>
      </c>
    </row>
    <row r="27" spans="1:12">
      <c r="A27" s="55"/>
      <c r="B27" s="73"/>
      <c r="C27" s="73"/>
      <c r="D27" s="67"/>
      <c r="E27" s="58"/>
      <c r="F27" s="59"/>
    </row>
    <row r="28" spans="1:12" ht="21.75" thickBot="1">
      <c r="A28" s="84" t="s">
        <v>72</v>
      </c>
      <c r="B28" s="84"/>
      <c r="C28" s="84"/>
      <c r="D28" s="84"/>
      <c r="E28" s="84"/>
      <c r="F28" s="84"/>
      <c r="G28" s="84"/>
    </row>
    <row r="29" spans="1:12" ht="48" thickBot="1">
      <c r="B29" s="64" t="s">
        <v>62</v>
      </c>
      <c r="C29" s="65" t="s">
        <v>63</v>
      </c>
      <c r="D29" s="66" t="s">
        <v>50</v>
      </c>
      <c r="E29" s="66" t="s">
        <v>56</v>
      </c>
      <c r="F29" s="66" t="s">
        <v>49</v>
      </c>
      <c r="G29" s="27" t="s">
        <v>51</v>
      </c>
      <c r="J29" s="85" t="s">
        <v>60</v>
      </c>
      <c r="K29" s="86"/>
    </row>
    <row r="30" spans="1:12" ht="21.75" thickBot="1">
      <c r="A30" s="29" t="s">
        <v>33</v>
      </c>
      <c r="B30" s="35">
        <v>5</v>
      </c>
      <c r="C30" s="36">
        <v>10</v>
      </c>
      <c r="D30" s="37">
        <v>0.17</v>
      </c>
      <c r="E30" s="82">
        <v>12.64</v>
      </c>
      <c r="F30" s="38">
        <f>$B$19</f>
        <v>25</v>
      </c>
      <c r="G30" s="39">
        <f t="shared" ref="G30:G32" si="1">((B30*C30*D30)/F30)*E30</f>
        <v>4.2976000000000001</v>
      </c>
      <c r="J30" s="31" t="s">
        <v>57</v>
      </c>
      <c r="K30" s="33">
        <f>SUM(F23:F26,G30:G32)</f>
        <v>25.925599999999996</v>
      </c>
    </row>
    <row r="31" spans="1:12">
      <c r="A31" s="30" t="s">
        <v>36</v>
      </c>
      <c r="B31" s="40">
        <v>5</v>
      </c>
      <c r="C31" s="41">
        <v>10</v>
      </c>
      <c r="D31" s="42">
        <v>0.2</v>
      </c>
      <c r="E31" s="83">
        <v>10.53</v>
      </c>
      <c r="F31" s="43">
        <f>$B$19</f>
        <v>25</v>
      </c>
      <c r="G31" s="44">
        <f t="shared" si="1"/>
        <v>4.2119999999999997</v>
      </c>
    </row>
    <row r="32" spans="1:12">
      <c r="A32" s="62" t="s">
        <v>55</v>
      </c>
      <c r="B32" s="40">
        <v>5</v>
      </c>
      <c r="C32" s="41">
        <v>10</v>
      </c>
      <c r="D32" s="42">
        <v>0.04</v>
      </c>
      <c r="E32" s="83">
        <v>10.199999999999999</v>
      </c>
      <c r="F32" s="43">
        <f>$B$19</f>
        <v>25</v>
      </c>
      <c r="G32" s="44">
        <f t="shared" si="1"/>
        <v>0.81599999999999995</v>
      </c>
    </row>
    <row r="33" spans="1:11">
      <c r="A33" s="55"/>
      <c r="B33" s="73"/>
      <c r="C33" s="73"/>
      <c r="D33" s="56"/>
      <c r="E33" s="57"/>
      <c r="F33" s="58"/>
      <c r="G33" s="59"/>
    </row>
    <row r="34" spans="1:11" ht="21">
      <c r="A34" s="84" t="s">
        <v>73</v>
      </c>
      <c r="B34" s="84"/>
      <c r="C34" s="84"/>
      <c r="D34" s="84"/>
      <c r="E34" s="84"/>
      <c r="F34" s="84"/>
      <c r="G34" s="71"/>
    </row>
    <row r="35" spans="1:11" ht="16.5" thickBot="1">
      <c r="B35" s="61" t="s">
        <v>47</v>
      </c>
      <c r="C35" s="69" t="s">
        <v>48</v>
      </c>
      <c r="D35" s="69" t="s">
        <v>50</v>
      </c>
      <c r="E35" s="69" t="s">
        <v>49</v>
      </c>
      <c r="F35" s="26" t="s">
        <v>51</v>
      </c>
    </row>
    <row r="36" spans="1:11">
      <c r="A36" s="29" t="s">
        <v>44</v>
      </c>
      <c r="B36" s="35">
        <v>50</v>
      </c>
      <c r="C36" s="36">
        <v>10</v>
      </c>
      <c r="D36" s="37">
        <v>0.2</v>
      </c>
      <c r="E36" s="38">
        <f>$B$19</f>
        <v>25</v>
      </c>
      <c r="F36" s="39">
        <f>(B36*C36*D36)/E36</f>
        <v>4</v>
      </c>
    </row>
    <row r="37" spans="1:11">
      <c r="A37" s="30" t="s">
        <v>58</v>
      </c>
      <c r="B37" s="40">
        <v>50</v>
      </c>
      <c r="C37" s="41">
        <v>10</v>
      </c>
      <c r="D37" s="42">
        <v>0.21</v>
      </c>
      <c r="E37" s="43">
        <f>$B$19</f>
        <v>25</v>
      </c>
      <c r="F37" s="44">
        <f>(B37*C37*D37)/E37</f>
        <v>4.2</v>
      </c>
    </row>
    <row r="38" spans="1:11" s="68" customFormat="1">
      <c r="A38" s="58"/>
      <c r="B38" s="73"/>
      <c r="C38" s="73"/>
      <c r="D38" s="67"/>
      <c r="E38" s="58"/>
      <c r="F38" s="59"/>
    </row>
    <row r="39" spans="1:11" ht="21.75" thickBot="1">
      <c r="A39" s="84" t="s">
        <v>74</v>
      </c>
      <c r="B39" s="84"/>
      <c r="C39" s="84"/>
      <c r="D39" s="84"/>
      <c r="E39" s="84"/>
      <c r="F39" s="84"/>
      <c r="G39" s="84"/>
    </row>
    <row r="40" spans="1:11" ht="48" thickBot="1">
      <c r="A40" s="70"/>
      <c r="B40" s="64" t="s">
        <v>62</v>
      </c>
      <c r="C40" s="65" t="s">
        <v>63</v>
      </c>
      <c r="D40" s="66" t="s">
        <v>50</v>
      </c>
      <c r="E40" s="66" t="s">
        <v>56</v>
      </c>
      <c r="F40" s="66" t="s">
        <v>49</v>
      </c>
      <c r="G40" s="27" t="s">
        <v>51</v>
      </c>
      <c r="J40" s="85" t="s">
        <v>61</v>
      </c>
      <c r="K40" s="86"/>
    </row>
    <row r="41" spans="1:11" ht="21.75" thickBot="1">
      <c r="A41" s="29" t="s">
        <v>52</v>
      </c>
      <c r="B41" s="35">
        <v>5</v>
      </c>
      <c r="C41" s="36">
        <v>10</v>
      </c>
      <c r="D41" s="37">
        <v>0.17</v>
      </c>
      <c r="E41" s="82">
        <v>10.7</v>
      </c>
      <c r="F41" s="38">
        <f>$B$19</f>
        <v>25</v>
      </c>
      <c r="G41" s="39">
        <f>((B41*C41*D41)/F41)*E41</f>
        <v>3.6379999999999999</v>
      </c>
      <c r="J41" s="32" t="s">
        <v>59</v>
      </c>
      <c r="K41" s="34">
        <f>SUM(F36:F37,G41:G44)</f>
        <v>22.7226</v>
      </c>
    </row>
    <row r="42" spans="1:11">
      <c r="A42" s="30" t="s">
        <v>40</v>
      </c>
      <c r="B42" s="40">
        <v>5</v>
      </c>
      <c r="C42" s="41">
        <v>10</v>
      </c>
      <c r="D42" s="42">
        <v>0.32</v>
      </c>
      <c r="E42" s="83">
        <v>11.07</v>
      </c>
      <c r="F42" s="43">
        <f>$B$19</f>
        <v>25</v>
      </c>
      <c r="G42" s="44">
        <f t="shared" ref="G42:G44" si="2">((B42*C42*D42)/F42)*E42</f>
        <v>7.0848000000000004</v>
      </c>
    </row>
    <row r="43" spans="1:11">
      <c r="A43" s="30" t="s">
        <v>53</v>
      </c>
      <c r="B43" s="40">
        <v>5</v>
      </c>
      <c r="C43" s="41">
        <v>10</v>
      </c>
      <c r="D43" s="42">
        <v>0.1</v>
      </c>
      <c r="E43" s="83">
        <v>11.67</v>
      </c>
      <c r="F43" s="43">
        <f>$B$19</f>
        <v>25</v>
      </c>
      <c r="G43" s="44">
        <f t="shared" si="2"/>
        <v>2.3340000000000001</v>
      </c>
    </row>
    <row r="44" spans="1:11">
      <c r="A44" s="62" t="s">
        <v>54</v>
      </c>
      <c r="B44" s="40">
        <v>5</v>
      </c>
      <c r="C44" s="41">
        <v>10</v>
      </c>
      <c r="D44" s="42">
        <v>7.0000000000000007E-2</v>
      </c>
      <c r="E44" s="83">
        <v>10.47</v>
      </c>
      <c r="F44" s="43">
        <f>$B$19</f>
        <v>25</v>
      </c>
      <c r="G44" s="44">
        <f t="shared" si="2"/>
        <v>1.4658000000000002</v>
      </c>
    </row>
  </sheetData>
  <sheetProtection password="CC65" sheet="1" objects="1" scenarios="1"/>
  <mergeCells count="22">
    <mergeCell ref="A13:L13"/>
    <mergeCell ref="A5:L5"/>
    <mergeCell ref="A7:L7"/>
    <mergeCell ref="A8:L8"/>
    <mergeCell ref="A9:L9"/>
    <mergeCell ref="A11:L11"/>
    <mergeCell ref="J40:K40"/>
    <mergeCell ref="A2:L2"/>
    <mergeCell ref="A4:L4"/>
    <mergeCell ref="A6:L6"/>
    <mergeCell ref="A14:L14"/>
    <mergeCell ref="A15:L15"/>
    <mergeCell ref="A16:L16"/>
    <mergeCell ref="A17:L17"/>
    <mergeCell ref="A10:L10"/>
    <mergeCell ref="A12:L12"/>
    <mergeCell ref="A3:L3"/>
    <mergeCell ref="A39:G39"/>
    <mergeCell ref="A28:G28"/>
    <mergeCell ref="A21:F21"/>
    <mergeCell ref="A34:F34"/>
    <mergeCell ref="J29:K29"/>
  </mergeCells>
  <pageMargins left="0.7" right="0.7" top="0.75" bottom="0.75" header="0.3" footer="0.3"/>
  <pageSetup scale="60"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F32" sqref="F32"/>
    </sheetView>
  </sheetViews>
  <sheetFormatPr defaultColWidth="11" defaultRowHeight="15.75"/>
  <cols>
    <col min="1" max="1" width="14" style="11" bestFit="1" customWidth="1"/>
    <col min="2" max="2" width="6.875" style="11" bestFit="1" customWidth="1"/>
    <col min="3" max="3" width="12.125" style="11" bestFit="1" customWidth="1"/>
    <col min="4" max="4" width="13" style="11" bestFit="1" customWidth="1"/>
    <col min="5" max="5" width="23.625" style="11" bestFit="1" customWidth="1"/>
  </cols>
  <sheetData>
    <row r="1" spans="1:5">
      <c r="A1" s="15" t="s">
        <v>26</v>
      </c>
      <c r="B1" s="16" t="s">
        <v>27</v>
      </c>
      <c r="C1" s="16" t="s">
        <v>28</v>
      </c>
      <c r="D1" s="16" t="s">
        <v>29</v>
      </c>
      <c r="E1" s="25" t="s">
        <v>30</v>
      </c>
    </row>
    <row r="2" spans="1:5">
      <c r="A2" s="17" t="s">
        <v>34</v>
      </c>
      <c r="B2" s="12" t="s">
        <v>31</v>
      </c>
      <c r="C2" s="13">
        <v>0.15</v>
      </c>
      <c r="D2" s="12" t="s">
        <v>32</v>
      </c>
      <c r="E2" s="21">
        <f>50*C2</f>
        <v>7.5</v>
      </c>
    </row>
    <row r="3" spans="1:5">
      <c r="A3" s="17" t="s">
        <v>38</v>
      </c>
      <c r="B3" s="12" t="s">
        <v>31</v>
      </c>
      <c r="C3" s="14">
        <v>0.2</v>
      </c>
      <c r="D3" s="12" t="s">
        <v>32</v>
      </c>
      <c r="E3" s="22">
        <f>50*C3</f>
        <v>10</v>
      </c>
    </row>
    <row r="4" spans="1:5">
      <c r="A4" s="17" t="s">
        <v>37</v>
      </c>
      <c r="B4" s="12" t="s">
        <v>31</v>
      </c>
      <c r="C4" s="14">
        <v>0.46</v>
      </c>
      <c r="D4" s="12" t="s">
        <v>32</v>
      </c>
      <c r="E4" s="22">
        <f>50*C4</f>
        <v>23</v>
      </c>
    </row>
    <row r="5" spans="1:5">
      <c r="A5" s="17" t="s">
        <v>36</v>
      </c>
      <c r="B5" s="12" t="s">
        <v>35</v>
      </c>
      <c r="C5" s="14">
        <v>0.2</v>
      </c>
      <c r="D5" s="12" t="s">
        <v>41</v>
      </c>
      <c r="E5" s="22">
        <f>5*C5*11</f>
        <v>11</v>
      </c>
    </row>
    <row r="6" spans="1:5">
      <c r="A6" s="17" t="s">
        <v>33</v>
      </c>
      <c r="B6" s="12" t="s">
        <v>35</v>
      </c>
      <c r="C6" s="14">
        <v>0.17</v>
      </c>
      <c r="D6" s="12" t="s">
        <v>41</v>
      </c>
      <c r="E6" s="23">
        <f>5*C6*11</f>
        <v>9.3500000000000014</v>
      </c>
    </row>
    <row r="7" spans="1:5">
      <c r="A7" s="17" t="s">
        <v>39</v>
      </c>
      <c r="B7" s="12" t="s">
        <v>35</v>
      </c>
      <c r="C7" s="14">
        <v>0.28000000000000003</v>
      </c>
      <c r="D7" s="12" t="s">
        <v>41</v>
      </c>
      <c r="E7" s="21">
        <f>5*C7*11</f>
        <v>15.400000000000002</v>
      </c>
    </row>
    <row r="8" spans="1:5" ht="16.5" thickBot="1">
      <c r="A8" s="18" t="s">
        <v>40</v>
      </c>
      <c r="B8" s="19" t="s">
        <v>35</v>
      </c>
      <c r="C8" s="20">
        <v>0.32</v>
      </c>
      <c r="D8" s="19" t="s">
        <v>41</v>
      </c>
      <c r="E8" s="24">
        <f>5*C8*11</f>
        <v>17.600000000000001</v>
      </c>
    </row>
  </sheetData>
  <sortState ref="A2:E8">
    <sortCondition ref="B2:B8"/>
    <sortCondition ref="A2:A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21" sqref="C21"/>
    </sheetView>
  </sheetViews>
  <sheetFormatPr defaultColWidth="11" defaultRowHeight="26.25"/>
  <cols>
    <col min="1" max="1" width="40.375" style="8" bestFit="1" customWidth="1"/>
    <col min="2" max="2" width="16.5" style="8" bestFit="1" customWidth="1"/>
    <col min="3" max="3" width="36" style="3" bestFit="1" customWidth="1"/>
    <col min="4" max="4" width="39.375" style="1" bestFit="1" customWidth="1"/>
  </cols>
  <sheetData>
    <row r="1" spans="1:4">
      <c r="A1" s="2" t="s">
        <v>0</v>
      </c>
      <c r="B1" s="2" t="s">
        <v>1</v>
      </c>
    </row>
    <row r="2" spans="1:4">
      <c r="A2" s="4" t="s">
        <v>2</v>
      </c>
      <c r="B2" s="5">
        <v>0.21199999999999999</v>
      </c>
      <c r="C2" s="6" t="s">
        <v>3</v>
      </c>
    </row>
    <row r="3" spans="1:4">
      <c r="A3" s="4" t="s">
        <v>4</v>
      </c>
      <c r="B3" s="5">
        <v>0.46700000000000003</v>
      </c>
      <c r="C3" s="6" t="s">
        <v>3</v>
      </c>
    </row>
    <row r="4" spans="1:4">
      <c r="A4" s="4" t="s">
        <v>5</v>
      </c>
      <c r="B4" s="7">
        <v>0.21</v>
      </c>
      <c r="C4" s="8" t="s">
        <v>25</v>
      </c>
      <c r="D4" s="9" t="s">
        <v>23</v>
      </c>
    </row>
    <row r="5" spans="1:4">
      <c r="A5" s="4" t="s">
        <v>6</v>
      </c>
      <c r="B5" s="7">
        <v>0.18</v>
      </c>
      <c r="C5" s="6" t="s">
        <v>22</v>
      </c>
    </row>
    <row r="6" spans="1:4">
      <c r="A6" s="4" t="s">
        <v>7</v>
      </c>
      <c r="B6" s="7">
        <v>0.35</v>
      </c>
      <c r="C6" s="6" t="s">
        <v>3</v>
      </c>
      <c r="D6" s="10"/>
    </row>
    <row r="7" spans="1:4">
      <c r="A7" s="4" t="s">
        <v>8</v>
      </c>
      <c r="B7" s="7">
        <v>0.11</v>
      </c>
      <c r="C7" s="6" t="s">
        <v>22</v>
      </c>
    </row>
    <row r="8" spans="1:4">
      <c r="A8" s="4" t="s">
        <v>9</v>
      </c>
      <c r="B8" s="7">
        <v>0.18</v>
      </c>
      <c r="C8" s="8" t="s">
        <v>25</v>
      </c>
      <c r="D8" s="9" t="s">
        <v>24</v>
      </c>
    </row>
    <row r="9" spans="1:4">
      <c r="A9" s="4" t="s">
        <v>10</v>
      </c>
      <c r="B9" s="7">
        <v>0.2</v>
      </c>
      <c r="C9" s="8" t="s">
        <v>25</v>
      </c>
    </row>
    <row r="10" spans="1:4">
      <c r="A10" s="4" t="s">
        <v>11</v>
      </c>
      <c r="B10" s="7">
        <v>0.21</v>
      </c>
      <c r="C10" s="8" t="s">
        <v>25</v>
      </c>
    </row>
    <row r="11" spans="1:4">
      <c r="A11" s="4" t="s">
        <v>12</v>
      </c>
      <c r="B11" s="7">
        <v>0.2</v>
      </c>
      <c r="C11" s="8" t="s">
        <v>25</v>
      </c>
    </row>
    <row r="12" spans="1:4">
      <c r="A12" s="4" t="s">
        <v>13</v>
      </c>
      <c r="B12" s="7">
        <v>0.17</v>
      </c>
      <c r="C12" s="8" t="s">
        <v>25</v>
      </c>
    </row>
    <row r="13" spans="1:4">
      <c r="A13" s="4" t="s">
        <v>14</v>
      </c>
      <c r="B13" s="7">
        <v>0.2</v>
      </c>
      <c r="C13" s="8" t="s">
        <v>25</v>
      </c>
    </row>
    <row r="14" spans="1:4">
      <c r="A14" s="4" t="s">
        <v>15</v>
      </c>
      <c r="B14" s="7">
        <v>0.15</v>
      </c>
      <c r="C14" s="8" t="s">
        <v>25</v>
      </c>
    </row>
    <row r="15" spans="1:4">
      <c r="A15" s="4" t="s">
        <v>16</v>
      </c>
      <c r="B15" s="7">
        <v>0.15</v>
      </c>
      <c r="C15" s="8" t="s">
        <v>25</v>
      </c>
    </row>
    <row r="16" spans="1:4">
      <c r="A16" s="4" t="s">
        <v>17</v>
      </c>
      <c r="B16" s="7">
        <v>0.15</v>
      </c>
      <c r="C16" s="8" t="s">
        <v>25</v>
      </c>
    </row>
    <row r="17" spans="1:3">
      <c r="A17" s="4" t="s">
        <v>18</v>
      </c>
      <c r="B17" s="7">
        <v>0.15</v>
      </c>
      <c r="C17" s="8" t="s">
        <v>25</v>
      </c>
    </row>
    <row r="18" spans="1:3">
      <c r="A18" s="4" t="s">
        <v>19</v>
      </c>
      <c r="B18" s="5">
        <v>0.17100000000000001</v>
      </c>
      <c r="C18" s="6" t="s">
        <v>3</v>
      </c>
    </row>
    <row r="19" spans="1:3">
      <c r="A19" s="4" t="s">
        <v>20</v>
      </c>
      <c r="B19" s="5">
        <v>0.13900000000000001</v>
      </c>
      <c r="C19" s="6" t="s">
        <v>3</v>
      </c>
    </row>
    <row r="20" spans="1:3">
      <c r="A20" s="4" t="s">
        <v>21</v>
      </c>
      <c r="B20" s="5">
        <v>0.16500000000000001</v>
      </c>
      <c r="C20" s="6" t="s">
        <v>3</v>
      </c>
    </row>
  </sheetData>
  <hyperlinks>
    <hyperlink ref="C2" r:id="rId1"/>
    <hyperlink ref="C3" r:id="rId2"/>
    <hyperlink ref="C6" r:id="rId3"/>
    <hyperlink ref="C18" r:id="rId4"/>
    <hyperlink ref="C19" r:id="rId5"/>
    <hyperlink ref="C20" r:id="rId6"/>
    <hyperlink ref="C7" r:id="rId7"/>
    <hyperlink ref="C5"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Blank Form</vt:lpstr>
      <vt:lpstr>Example Form</vt:lpstr>
      <vt:lpstr>CommonlyUsedNitrogenFertilizers</vt:lpstr>
      <vt:lpstr>OtherNitrogenFertilizers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Ruth Dahlquist-Willard</cp:lastModifiedBy>
  <cp:lastPrinted>2018-02-16T16:51:56Z</cp:lastPrinted>
  <dcterms:created xsi:type="dcterms:W3CDTF">2017-03-22T18:39:51Z</dcterms:created>
  <dcterms:modified xsi:type="dcterms:W3CDTF">2019-02-25T23:02:10Z</dcterms:modified>
</cp:coreProperties>
</file>